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29"/>
  <workbookPr/>
  <mc:AlternateContent xmlns:mc="http://schemas.openxmlformats.org/markup-compatibility/2006">
    <mc:Choice Requires="x15">
      <x15ac:absPath xmlns:x15ac="http://schemas.microsoft.com/office/spreadsheetml/2010/11/ac" url="E:\temp\Transcripts\Weaponized (George Knapp and Corbell)\"/>
    </mc:Choice>
  </mc:AlternateContent>
  <xr:revisionPtr revIDLastSave="0" documentId="8_{8673607E-06DF-47E6-80C4-320D0BF68D46}" xr6:coauthVersionLast="47" xr6:coauthVersionMax="47" xr10:uidLastSave="{00000000-0000-0000-0000-000000000000}"/>
  <bookViews>
    <workbookView xWindow="3150" yWindow="3150" windowWidth="21600" windowHeight="11385" xr2:uid="{00000000-000D-0000-FFFF-FFFF00000000}"/>
  </bookViews>
  <sheets>
    <sheet name="Sheet1" sheetId="1" r:id="rId1"/>
  </sheets>
  <calcPr calcId="191029"/>
  <fileRecoveryPr repair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236" i="1" l="1"/>
  <c r="L236" i="1"/>
  <c r="M235" i="1"/>
  <c r="L235" i="1"/>
  <c r="M234" i="1"/>
  <c r="L234" i="1"/>
  <c r="M233" i="1"/>
  <c r="L233" i="1"/>
  <c r="M232" i="1"/>
  <c r="L232" i="1"/>
  <c r="M231" i="1"/>
  <c r="L231" i="1"/>
  <c r="M230" i="1"/>
  <c r="L230" i="1"/>
  <c r="M229" i="1"/>
  <c r="L229" i="1"/>
  <c r="M228" i="1"/>
  <c r="L228" i="1"/>
  <c r="M227" i="1"/>
  <c r="L227" i="1"/>
  <c r="M226" i="1"/>
  <c r="L226" i="1"/>
  <c r="M225" i="1"/>
  <c r="L225" i="1"/>
  <c r="M224" i="1"/>
  <c r="L224" i="1"/>
  <c r="M223" i="1"/>
  <c r="L223" i="1"/>
  <c r="M222" i="1"/>
  <c r="L222" i="1"/>
  <c r="M221" i="1"/>
  <c r="L221" i="1"/>
  <c r="M220" i="1"/>
  <c r="L220" i="1"/>
  <c r="M219" i="1"/>
  <c r="L219" i="1"/>
  <c r="M218" i="1"/>
  <c r="L218" i="1"/>
  <c r="M217" i="1"/>
  <c r="L217" i="1"/>
  <c r="M216" i="1"/>
  <c r="L216" i="1"/>
  <c r="M215" i="1"/>
  <c r="L215" i="1"/>
  <c r="M214" i="1"/>
  <c r="L214" i="1"/>
  <c r="M213" i="1"/>
  <c r="L213" i="1"/>
  <c r="M212" i="1"/>
  <c r="L212" i="1"/>
  <c r="M211" i="1"/>
  <c r="L211" i="1"/>
  <c r="M210" i="1"/>
  <c r="L210" i="1"/>
  <c r="M209" i="1"/>
  <c r="L209" i="1"/>
  <c r="M208" i="1"/>
  <c r="L208" i="1"/>
  <c r="M207" i="1"/>
  <c r="L207" i="1"/>
  <c r="M206" i="1"/>
  <c r="L206" i="1"/>
  <c r="M205" i="1"/>
  <c r="L205" i="1"/>
  <c r="M204" i="1"/>
  <c r="L204" i="1"/>
  <c r="M203" i="1"/>
  <c r="L203" i="1"/>
  <c r="M202" i="1"/>
  <c r="L202" i="1"/>
  <c r="M200" i="1"/>
  <c r="L200" i="1"/>
  <c r="M199" i="1"/>
  <c r="L199" i="1"/>
  <c r="M198" i="1"/>
  <c r="L198" i="1"/>
  <c r="M197" i="1"/>
  <c r="L197" i="1"/>
  <c r="M196" i="1"/>
  <c r="L196" i="1"/>
  <c r="M195" i="1"/>
  <c r="L195" i="1"/>
  <c r="M194" i="1"/>
  <c r="L194" i="1"/>
  <c r="M193" i="1"/>
  <c r="L193" i="1"/>
  <c r="M192" i="1"/>
  <c r="L192" i="1"/>
  <c r="M189" i="1"/>
  <c r="L189" i="1"/>
  <c r="M188" i="1"/>
  <c r="L188" i="1"/>
  <c r="M187" i="1"/>
  <c r="L187" i="1"/>
  <c r="M186" i="1"/>
  <c r="L186" i="1"/>
  <c r="M185" i="1"/>
  <c r="L185" i="1"/>
  <c r="M184" i="1"/>
  <c r="L184" i="1"/>
  <c r="M183" i="1"/>
  <c r="L183" i="1"/>
  <c r="M182" i="1"/>
  <c r="L182" i="1"/>
  <c r="M181" i="1"/>
  <c r="L181" i="1"/>
  <c r="M179" i="1"/>
  <c r="L179" i="1"/>
  <c r="M178" i="1"/>
  <c r="L178" i="1"/>
  <c r="M177" i="1"/>
  <c r="L177" i="1"/>
  <c r="M176" i="1"/>
  <c r="L176" i="1"/>
  <c r="M175" i="1"/>
  <c r="L175" i="1"/>
  <c r="M174" i="1"/>
  <c r="L174" i="1"/>
  <c r="M173" i="1"/>
  <c r="L173" i="1"/>
  <c r="M172" i="1"/>
  <c r="L172" i="1"/>
  <c r="M171" i="1"/>
  <c r="L171" i="1"/>
  <c r="M170" i="1"/>
  <c r="L170" i="1"/>
  <c r="M169" i="1"/>
  <c r="L169" i="1"/>
  <c r="M167" i="1"/>
  <c r="L167" i="1"/>
  <c r="M166" i="1"/>
  <c r="L166" i="1"/>
  <c r="M164" i="1"/>
  <c r="L164" i="1"/>
  <c r="M163" i="1"/>
  <c r="L163" i="1"/>
  <c r="M162" i="1"/>
  <c r="L162" i="1"/>
  <c r="M161" i="1"/>
  <c r="L161" i="1"/>
  <c r="M160" i="1"/>
  <c r="L160" i="1"/>
  <c r="M159" i="1"/>
  <c r="L159" i="1"/>
  <c r="M158" i="1"/>
  <c r="L158" i="1"/>
  <c r="M157" i="1"/>
  <c r="L157" i="1"/>
  <c r="M156" i="1"/>
  <c r="L156" i="1"/>
  <c r="M155" i="1"/>
  <c r="L155" i="1"/>
  <c r="M154" i="1"/>
  <c r="L154" i="1"/>
  <c r="M153" i="1"/>
  <c r="L153" i="1"/>
  <c r="M152" i="1"/>
  <c r="L152" i="1"/>
  <c r="M151" i="1"/>
  <c r="L151" i="1"/>
  <c r="M150" i="1"/>
  <c r="L150" i="1"/>
  <c r="M149" i="1"/>
  <c r="L149" i="1"/>
  <c r="M148" i="1"/>
  <c r="L148" i="1"/>
  <c r="M147" i="1"/>
  <c r="L147" i="1"/>
  <c r="M146" i="1"/>
  <c r="L146" i="1"/>
  <c r="M145" i="1"/>
  <c r="L145" i="1"/>
  <c r="M144" i="1"/>
  <c r="L144" i="1"/>
  <c r="M143" i="1"/>
  <c r="L143" i="1"/>
  <c r="M142" i="1"/>
  <c r="L142" i="1"/>
  <c r="M141" i="1"/>
  <c r="L141" i="1"/>
  <c r="M140" i="1"/>
  <c r="L140" i="1"/>
  <c r="M139" i="1"/>
  <c r="L139" i="1"/>
  <c r="M138" i="1"/>
  <c r="L138" i="1"/>
  <c r="M137" i="1"/>
  <c r="L137" i="1"/>
  <c r="M136" i="1"/>
  <c r="L136" i="1"/>
  <c r="M135" i="1"/>
  <c r="L135" i="1"/>
  <c r="M134" i="1"/>
  <c r="L134" i="1"/>
  <c r="M133" i="1"/>
  <c r="L133" i="1"/>
  <c r="M132" i="1"/>
  <c r="L132" i="1"/>
  <c r="M131" i="1"/>
  <c r="L131" i="1"/>
  <c r="M130" i="1"/>
  <c r="L130" i="1"/>
  <c r="M129" i="1"/>
  <c r="L129" i="1"/>
  <c r="M128" i="1"/>
  <c r="L128" i="1"/>
  <c r="M127" i="1"/>
  <c r="L127" i="1"/>
  <c r="M126" i="1"/>
  <c r="L126" i="1"/>
  <c r="M125" i="1"/>
  <c r="L125" i="1"/>
  <c r="M124" i="1"/>
  <c r="L124" i="1"/>
  <c r="M123" i="1"/>
  <c r="L123" i="1"/>
  <c r="M122" i="1"/>
  <c r="L122" i="1"/>
  <c r="M121" i="1"/>
  <c r="L121" i="1"/>
  <c r="M120" i="1"/>
  <c r="L120" i="1"/>
  <c r="M119" i="1"/>
  <c r="L119" i="1"/>
  <c r="M118" i="1"/>
  <c r="L118" i="1"/>
  <c r="M117" i="1"/>
  <c r="L117" i="1"/>
  <c r="M116" i="1"/>
  <c r="L116" i="1"/>
  <c r="M115" i="1"/>
  <c r="L115" i="1"/>
  <c r="M114" i="1"/>
  <c r="L114" i="1"/>
  <c r="M113" i="1"/>
  <c r="L113" i="1"/>
  <c r="M112" i="1"/>
  <c r="L112" i="1"/>
  <c r="M111" i="1"/>
  <c r="L111" i="1"/>
  <c r="M110" i="1"/>
  <c r="L110" i="1"/>
  <c r="M109" i="1"/>
  <c r="L109" i="1"/>
  <c r="M108" i="1"/>
  <c r="L108" i="1"/>
  <c r="M107" i="1"/>
  <c r="L107" i="1"/>
  <c r="M106" i="1"/>
  <c r="L106" i="1"/>
  <c r="M105" i="1"/>
  <c r="L105" i="1"/>
  <c r="M104" i="1"/>
  <c r="L104" i="1"/>
  <c r="M103" i="1"/>
  <c r="L103" i="1"/>
  <c r="M102" i="1"/>
  <c r="L102" i="1"/>
  <c r="M101" i="1"/>
  <c r="L101" i="1"/>
  <c r="M100" i="1"/>
  <c r="L100" i="1"/>
  <c r="M99" i="1"/>
  <c r="L99" i="1"/>
  <c r="M98" i="1"/>
  <c r="L98" i="1"/>
  <c r="M97" i="1"/>
  <c r="L97" i="1"/>
  <c r="M96" i="1"/>
  <c r="L96" i="1"/>
  <c r="M95" i="1"/>
  <c r="L95" i="1"/>
  <c r="M94" i="1"/>
  <c r="L94" i="1"/>
  <c r="M93" i="1"/>
  <c r="L93" i="1"/>
  <c r="M92" i="1"/>
  <c r="L92" i="1"/>
  <c r="M91" i="1"/>
  <c r="L91" i="1"/>
  <c r="M90" i="1"/>
  <c r="L90" i="1"/>
  <c r="M89" i="1"/>
  <c r="L89" i="1"/>
  <c r="M88" i="1"/>
  <c r="L88" i="1"/>
  <c r="M86" i="1"/>
  <c r="L86" i="1"/>
  <c r="M85" i="1"/>
  <c r="L85" i="1"/>
  <c r="M84" i="1"/>
  <c r="L84" i="1"/>
  <c r="M83" i="1"/>
  <c r="L83" i="1"/>
  <c r="M82" i="1"/>
  <c r="L82" i="1"/>
  <c r="M81" i="1"/>
  <c r="L81" i="1"/>
  <c r="M80" i="1"/>
  <c r="L80" i="1"/>
  <c r="M79" i="1"/>
  <c r="L79" i="1"/>
  <c r="M78" i="1"/>
  <c r="L78" i="1"/>
  <c r="M77" i="1"/>
  <c r="L77" i="1"/>
  <c r="M76" i="1"/>
  <c r="L76" i="1"/>
  <c r="M75" i="1"/>
  <c r="L75" i="1"/>
  <c r="M74" i="1"/>
  <c r="L74" i="1"/>
  <c r="M73" i="1"/>
  <c r="L73" i="1"/>
  <c r="M72" i="1"/>
  <c r="L72" i="1"/>
  <c r="M71" i="1"/>
  <c r="L71" i="1"/>
  <c r="M70" i="1"/>
  <c r="L70" i="1"/>
  <c r="M68" i="1"/>
  <c r="L68" i="1"/>
  <c r="M67" i="1"/>
  <c r="L67" i="1"/>
  <c r="M66" i="1"/>
  <c r="L66" i="1"/>
  <c r="M65" i="1"/>
  <c r="L65" i="1"/>
  <c r="M64" i="1"/>
  <c r="L64" i="1"/>
  <c r="M63" i="1"/>
  <c r="L63" i="1"/>
  <c r="M62" i="1"/>
  <c r="L62" i="1"/>
  <c r="M61" i="1"/>
  <c r="L61" i="1"/>
  <c r="M60" i="1"/>
  <c r="L60" i="1"/>
  <c r="M59" i="1"/>
  <c r="L59" i="1"/>
  <c r="M58" i="1"/>
  <c r="L58" i="1"/>
  <c r="M57" i="1"/>
  <c r="L57" i="1"/>
  <c r="M56" i="1"/>
  <c r="L56" i="1"/>
  <c r="M55" i="1"/>
  <c r="L55" i="1"/>
  <c r="M54" i="1"/>
  <c r="L54" i="1"/>
  <c r="M53" i="1"/>
  <c r="L53" i="1"/>
  <c r="M52" i="1"/>
  <c r="L52" i="1"/>
  <c r="M51" i="1"/>
  <c r="L51" i="1"/>
  <c r="M50" i="1"/>
  <c r="L50" i="1"/>
  <c r="M49" i="1"/>
  <c r="L49" i="1"/>
  <c r="M48" i="1"/>
  <c r="L48" i="1"/>
  <c r="M47" i="1"/>
  <c r="L47" i="1"/>
  <c r="M46" i="1"/>
  <c r="L46" i="1"/>
  <c r="M45" i="1"/>
  <c r="L45" i="1"/>
  <c r="M44" i="1"/>
  <c r="L44" i="1"/>
  <c r="M43" i="1"/>
  <c r="L43" i="1"/>
  <c r="M42" i="1"/>
  <c r="L42" i="1"/>
  <c r="M40" i="1"/>
  <c r="L40" i="1"/>
  <c r="M38" i="1"/>
  <c r="L38" i="1"/>
  <c r="M37" i="1"/>
  <c r="L37" i="1"/>
  <c r="M36" i="1"/>
  <c r="L36" i="1"/>
  <c r="M35" i="1"/>
  <c r="L35" i="1"/>
  <c r="M34" i="1"/>
  <c r="L34" i="1"/>
  <c r="M33" i="1"/>
  <c r="L33" i="1"/>
  <c r="M32" i="1"/>
  <c r="L32" i="1"/>
  <c r="M30" i="1"/>
  <c r="L30" i="1"/>
  <c r="M29" i="1"/>
  <c r="L29" i="1"/>
  <c r="M28" i="1"/>
  <c r="L28" i="1"/>
  <c r="M27" i="1"/>
  <c r="L27" i="1"/>
  <c r="M26" i="1"/>
  <c r="L26" i="1"/>
  <c r="M25" i="1"/>
  <c r="L25" i="1"/>
  <c r="M24" i="1"/>
  <c r="L24" i="1"/>
  <c r="M22" i="1"/>
  <c r="L22" i="1"/>
  <c r="M21" i="1"/>
  <c r="L21" i="1"/>
  <c r="M20" i="1"/>
  <c r="L20" i="1"/>
  <c r="M19" i="1"/>
  <c r="L19" i="1"/>
  <c r="M18" i="1"/>
  <c r="L18" i="1"/>
  <c r="M17" i="1"/>
  <c r="L17" i="1"/>
  <c r="M16" i="1"/>
  <c r="L16" i="1"/>
  <c r="M15" i="1"/>
  <c r="L15" i="1"/>
  <c r="M14" i="1"/>
  <c r="L14" i="1"/>
  <c r="M13" i="1"/>
  <c r="L13" i="1"/>
  <c r="M12" i="1"/>
  <c r="L12" i="1"/>
  <c r="M11" i="1"/>
  <c r="L11" i="1"/>
  <c r="M10" i="1"/>
  <c r="L10" i="1"/>
  <c r="M9" i="1"/>
  <c r="L9" i="1"/>
  <c r="M8" i="1"/>
  <c r="L8" i="1"/>
  <c r="M7" i="1"/>
  <c r="L7" i="1"/>
  <c r="M6" i="1"/>
  <c r="L6" i="1"/>
  <c r="M5" i="1"/>
  <c r="L5" i="1"/>
  <c r="M4" i="1"/>
  <c r="L4" i="1"/>
  <c r="M3" i="1"/>
  <c r="L3" i="1"/>
  <c r="M2" i="1"/>
  <c r="L2" i="1"/>
</calcChain>
</file>

<file path=xl/sharedStrings.xml><?xml version="1.0" encoding="utf-8"?>
<sst xmlns="http://schemas.openxmlformats.org/spreadsheetml/2006/main" count="2597" uniqueCount="1068">
  <si>
    <t>Uploaded Date</t>
  </si>
  <si>
    <t>Channel</t>
  </si>
  <si>
    <t>Video URL</t>
  </si>
  <si>
    <t>Video Title</t>
  </si>
  <si>
    <t>Description</t>
  </si>
  <si>
    <t>Base URL</t>
  </si>
  <si>
    <t>Divider1</t>
  </si>
  <si>
    <t>Divider2</t>
  </si>
  <si>
    <t>Folder separator</t>
  </si>
  <si>
    <t>Youtube id</t>
  </si>
  <si>
    <t>End URL</t>
  </si>
  <si>
    <t>Transcript Link</t>
  </si>
  <si>
    <t>2023 07 04</t>
  </si>
  <si>
    <t>Jeremy Corbell</t>
  </si>
  <si>
    <t>https://youtu.be/ET1hGeXClpI</t>
  </si>
  <si>
    <t xml:space="preserve">Should The Public Be Told The Truth About UFOs </t>
  </si>
  <si>
    <t>WATCH FULL EPISODE HERE : https://youtu.be/hR1qPjKQQao
•••
In WEAPONIZED, Jeremy Corbell and George Knapp pull back the veil on the world of the known, to explore the unexplained. This multi-platform investigative series features exclusive interviews, never-before-seen footage, previously-suppressed documents, original audio and video recordings, and hard evidence related to UFOs, the paranormal, cutting-edge science, cover-ups, conspiracies, and big-time crimes. Original, groundbreaking conversations with government whistleblowers, spies, spooks, scientists, military officials, muckraking journalists, filmmakers, historians, artists, musicians, and major celebrities will cast a wide shadow through the other-world… and detail the human experiences that inform these extraordinary phenomena. Your curiosity will be WEAPONIZED.
GOT A TIP?
Reach out to us at WeaponizedPodcast@Proton.me
•••
Full audio episodes are published across all podcast platforms - and in visual form exclusively at https://WeaponizedPodcast.com and here on Corbell’s YouTube channel. New episodes released Tuesdays. 
LEARN MORE : https://WeaponizedPodcast.com
LISTEN : Click here and you will get directed to your favorite audio-only PODCAST platform https://link.chtbl.com/Weaponized
Extras and bonuses from episodes can be found at https://WeaponizedPodcast.com For breaking news, follow Corbell &amp; Knapp on all social media.
•••
JEREMY CORBELL is an American contemporary artist and investigative filmmaker with movies on Netflix and Hulu. He is known for his documentary work exploring mysteries in the fields of UFOs, advanced technology and the “dark space” where science confronts the abnormal. Corbell’s films reveal how ideas, held by credible individuals, can alter the way we experience reality and help us to reconsider the fabric of our own beliefs.
“The aim of journalism is to reveal that which lies beneath the thin veneer of a society; to expose truths that are often just beyond the reach of our consensus reality. It can be counterintuitive - but to reveal secrets, you often must first learn to keep them. George and I have done that. We have kept secrets. But now we have built a vehicle to explore the mysteries that have kept us curious and alert over the decades. It’s with great pleasure and methodical mischief that we introduce WEAPONIZED to the world.” said Jeremy Kenyon Lockyer Corbell
FOLLOW JEREMY ON SOCIAL
https://Twitter.com/JeremyCorbell
https://Instagram.com/JeremyCorbell
https://Facebook.com/JeremyCorbell
JEREMY'S WEBSITE
https://ExtraordinaryBeliefs.com
•••
GEORGE KNAPP is an investigative journalist, whose work has been recognized with Edward R Murrow Awards, DuPont, Peabody Awards, and 28 Regional Emmy Awards. He is the chief investigative reporter for KLAS TV (CBS) and a regular host of the syndicated Coast to Coast AM radio show. His numerous exclusives include his reporting on the story of Bob Lazar, the public coverage of Area 51 and Skinwalker Ranch.
“It's the job of journalism - and science - to investigate the unexplained, not to explain the uninvestigated. So much has changed over the past few years. Reality isn't what it used to be. It's bigger, more mysterious, and more wondrous than any of us imagined. With Weaponized, Jeremy and I expect to break news, add context, and have some fun as we talk with talented people who have compelling stories to tell." - George Knapp
FOLLOW GEORGE ON SOCIAL
https://Twitter.com/G_Knapp
https://Instagram.com/GeorgeKnapp66
https://www.Facebook.com/George.Knapp.125
GEORGE'S WEBSITE
https://MysteryWire.com
•••
WEAPONIZED is a presentation of Jeremy Corbell, George Knapp, Dark Horse Entertainment and Cadence13 Studios. Weaponize Your Curiosity!
•••
*Live switch engineering by Zachary Ward
*Film editing and Creative Production by Michael Lazovsky
*Music by Oliver Lewis https://oliverlewis.info &amp; Boomopera https://boomopera.bandcamp.com</t>
  </si>
  <si>
    <t>https://files.afu.se/Downloads/Transcripts/Weaponized%20(George%20Knapp%20and%20Corbell)/</t>
  </si>
  <si>
    <t xml:space="preserve"> - </t>
  </si>
  <si>
    <t>_</t>
  </si>
  <si>
    <t>/</t>
  </si>
  <si>
    <t>ET1hGeXClpI</t>
  </si>
  <si>
    <t xml:space="preserve"> - transcript (automated).pdf</t>
  </si>
  <si>
    <t>https://youtu.be/hR1qPjKQQao</t>
  </si>
  <si>
    <t xml:space="preserve">WEAPONIZED   EPISODE %2324   The End Of UFO Secrecy </t>
  </si>
  <si>
    <t>Elected officials in the U.S. and Canada have embarked on an unprecedented effort to pierce the veil of secrecy that has surrounded the UFO mystery since the end of World War II. Lawmakers in both the House and Senate are hot on the trail of UAP secrets - not merely the military files and restricted documents - but the actual hardware long rumored to exist within classified silos, special access programs, or the hangars of major defense contractors. And in Canada, a longtime Member of Parliament has challenged the defense establishment to embrace UFO transparency and to investigate an alleged multinational program created to reverse-engineer UAP tech. In this episode Jeremy Corbell and George Knapp review the astonishing progress of the past few months and also evaluate the significant barriers that might still prevent anything approaching full disclosure.
•••
In WEAPONIZED, Jeremy Corbell and George Knapp pull back the veil on the world of the known, to explore the unexplained. This multi-platform investigative series features exclusive interviews, never-before-seen footage, previously-suppressed documents, original audio and video recordings, and hard evidence related to UFOs, the paranormal, cutting-edge science, cover-ups, conspiracies, and big-time crimes. Original, groundbreaking conversations with government whistleblowers, spies, spooks, scientists, military officials, muckraking journalists, filmmakers, historians, artists, musicians, and major celebrities will cast a wide shadow through the other-world… and detail the human experiences that inform these extraordinary phenomena. Your curiosity will be WEAPONIZED.
GOT A TIP?
Reach out to us at WeaponizedPodcast@Proton.me
•••
Full audio episodes are published across all podcast platforms - and in visual form exclusively at https://WeaponizedPodcast.com and here on Corbell’s YouTube channel. New episodes released Tuesdays. 
LEARN MORE : https://WeaponizedPodcast.com
LISTEN : Click here and you will get directed to your favorite audio-only PODCAST platform https://link.chtbl.com/Weaponized
Extras and bonuses from episodes can be found at https://WeaponizedPodcast.com For breaking news, follow Corbell &amp; Knapp on all social media.
•••
JEREMY CORBELL is an American contemporary artist and investigative filmmaker with movies on Netflix and Hulu. He is known for his documentary work exploring mysteries in the fields of UFOs, advanced technology and the “dark space” where science confronts the abnormal. Corbell’s films reveal how ideas, held by credible individuals, can alter the way we experience reality and help us to reconsider the fabric of our own beliefs.
FOLLOW JEREMY ON SOCIAL
https://Twitter.com/JeremyCorbell
https://Instagram.com/JeremyCorbell
https://Facebook.com/JeremyCorbell
JEREMY'S WEBSITE
https://ExtraordinaryBeliefs.com
•••
GEORGE KNAPP is an investigative journalist, whose work has been recognized with Edward R Murrow Awards, DuPont, Peabody Awards, and 28 Regional Emmy Awards. He is the chief investigative reporter for KLAS TV (CBS) and a regular host of the syndicated Coast to Coast AM radio show. His numerous exclusives include his reporting on the story of Bob Lazar, the public coverage of Area 51 and Skinwalker Ranch.
FOLLOW GEORGE ON SOCIAL
https://Twitter.com/G_Knapp
https://Instagram.com/GeorgeKnapp66
https://www.Facebook.com/George.Knapp.125
GEORGE'S WEBSITE
https://MysteryWire.com
•••
WEAPONIZED is a presentation of Jeremy Corbell, George Knapp, Dark Horse Entertainment and Cadence13 Studios. Weaponize Your Curiosity!
•••
*Live switch engineering by Zachary Ward
*Film editing and Creative Production by Michael Lazovsky
*Music by Oliver Lewis https://oliverlewis.info &amp; Boomopera https://boomopera.bandcamp.com</t>
  </si>
  <si>
    <t>hR1qPjKQQao</t>
  </si>
  <si>
    <t>2023 06 27</t>
  </si>
  <si>
    <t>https://youtu.be/FeqEPzJHVis</t>
  </si>
  <si>
    <t xml:space="preserve">WEAPONIZED   EPISODE %2323   WHO ARE THE VISITORS &amp; WHY ARE THEY HERE </t>
  </si>
  <si>
    <t>Author Whitley Strieber has endured a lifetime of bizarre encounters with a non-human intelligence. In his 1987 blockbuster "Communion", Strieber described a series of terrifying intrusions by seemingly alien creatures he called The Visitors. The book sold millions of copies, was made into a major motion picture, and generated hundreds of thousands of letters from people around the world who reported similar experiences. Strieber's own encounters with the Visitors have not only continued over the ensuing decades but have evolved into an even more complex mystery, one that seems to involve more than one non-human species as well as human souls and the afterlife. In this candid conversation with Jeremy Corbell and George Knapp, Strieber revisits his most unusual encounters, shares his private thoughts about the reasons for the UFO coverup, discusses current developments involving crash retrievals and whistleblowers, and addresses the central question - are we ready for the truth?
•••
In WEAPONIZED, Jeremy Corbell and George Knapp pull back the veil on the world of the known, to explore the unexplained. This multi-platform investigative series features exclusive interviews, never-before-seen footage, previously-suppressed documents, original audio and video recordings, and hard evidence related to UFOs, the paranormal, cutting-edge science, cover-ups, conspiracies, and big-time crimes. Original, groundbreaking conversations with government whistleblowers, spies, spooks, scientists, military officials, muckraking journalists, filmmakers, historians, artists, musicians, and major celebrities will cast a wide shadow through the other-world… and detail the human experiences that inform these extraordinary phenomena. Your curiosity will be WEAPONIZED.
GOT A TIP?
Reach out to us at WeaponizedPodcast@Proton.me
•••
Full audio episodes are published across all podcast platforms - and in visual form exclusively at https://WeaponizedPodcast.com and here on Corbell’s YouTube channel. New episodes released Tuesdays. 
LEARN MORE : https://WeaponizedPodcast.com
LISTEN : Click here and you will get directed to your favorite audio-only PODCAST platform https://link.chtbl.com/Weaponized
Extras and bonuses from episodes can be found at https://WeaponizedPodcast.com For breaking news, follow Corbell &amp; Knapp on all social media.
•••
JEREMY CORBELL is an American contemporary artist and investigative filmmaker with movies on Netflix and Hulu. He is known for his documentary work exploring mysteries in the fields of UFOs, advanced technology and the “dark space” where science confronts the abnormal. Corbell’s films reveal how ideas, held by credible individuals, can alter the way we experience reality and help us to reconsider the fabric of our own beliefs.
FOLLOW JEREMY ON SOCIAL
https://Twitter.com/JeremyCorbell
https://Instagram.com/JeremyCorbell
https://Facebook.com/JeremyCorbell
JEREMY'S WEBSITE
https://ExtraordinaryBeliefs.com
•••
GEORGE KNAPP is an investigative journalist, whose work has been recognized with Edward R Murrow Awards, DuPont, Peabody Awards, and 28 Regional Emmy Awards. He is the chief investigative reporter for KLAS TV (CBS) and a regular host of the syndicated Coast to Coast AM radio show. His numerous exclusives include his reporting on the story of Bob Lazar, the public coverage of Area 51 and Skinwalker Ranch.
FOLLOW GEORGE ON SOCIAL
https://Twitter.com/G_Knapp
https://Instagram.com/GeorgeKnapp66
https://www.Facebook.com/George.Knapp.125
GEORGE'S WEBSITE
https://MysteryWire.com
•••
WEAPONIZED is a presentation of Jeremy Corbell, George Knapp, Dark Horse Entertainment and Cadence13 Studios. Weaponize Your Curiosity!
•••
*Live switch engineering by Zachary Ward
*Film editing and Creative Production by Michael Lazovsky
*Music by Oliver Lewis https://oliverlewis.info &amp; Boomopera https://boomopera.bandcamp.com</t>
  </si>
  <si>
    <t>FeqEPzJHVis</t>
  </si>
  <si>
    <t>2023 06 20</t>
  </si>
  <si>
    <t>https://youtu.be/D06uQdk2cys</t>
  </si>
  <si>
    <t>WEAPONIZED   EPISODE %2322   Allied UFO Reverse-Engineering Programs Confirmed</t>
  </si>
  <si>
    <t>In WEAPONIZED, Jeremy Corbell and George Knapp pull back the veil on the world of the known, to explore the unexplained. This multi-platform investigative series features exclusive interviews, never-before-seen footage, previously-suppressed documents, original audio and video recordings, and hard evidence related to UFOs, the paranormal, cutting-edge science, cover-ups, conspiracies, and big-time crimes. Original, groundbreaking conversations with government whistleblowers, spies, spooks, scientists, military officials, muckraking journalists, filmmakers, historians, artists, musicians, and major celebrities will cast a wide shadow through the other-world… and detail the human experiences that inform these extraordinary phenomena. Your curiosity will be WEAPONIZED.
GOT A TIP?
Reach out to us at WeaponizedPodcast@Proton.me
•••
Full audio episodes are published across all podcast platforms - and in visual form exclusively at https://WeaponizedPodcast.com and here on Corbell’s YouTube channel. New episodes released Tuesdays. 
LEARN MORE : https://WeaponizedPodcast.com
LISTEN : Click here and you will get directed to your favorite audio-only PODCAST platform https://link.chtbl.com/Weaponized
Extras and bonuses from episodes can be found at https://WeaponizedPodcast.com For breaking news, follow Corbell &amp; Knapp on all social media.
•••
JEREMY CORBELL is an American contemporary artist and investigative filmmaker with movies on Netflix and Hulu. He is known for his documentary work exploring mysteries in the fields of UFOs, advanced technology and the “dark space” where science confronts the abnormal. Corbell’s films reveal how ideas, held by credible individuals, can alter the way we experience reality and help us to reconsider the fabric of our own beliefs.
FOLLOW JEREMY ON SOCIAL
https://Twitter.com/JeremyCorbell
https://Instagram.com/JeremyCorbell
https://Facebook.com/JeremyCorbell
JEREMY'S WEBSITE
https://ExtraordinaryBeliefs.com
•••
GEORGE KNAPP is an investigative journalist, whose work has been recognized with Edward R Murrow Awards, DuPont, Peabody Awards, and 28 Regional Emmy Awards. He is the chief investigative reporter for KLAS TV (CBS) and a regular host of the syndicated Coast to Coast AM radio show. His numerous exclusives include his reporting on the story of Bob Lazar, the public coverage of Area 51 and Skinwalker Ranch.
FOLLOW GEORGE ON SOCIAL
https://Twitter.com/G_Knapp
https://Instagram.com/GeorgeKnapp66
https://www.Facebook.com/George.Knapp.125
GEORGE'S WEBSITE
https://MysteryWire.com
•••
WEAPONIZED is a presentation of Jeremy Corbell, George Knapp, Dark Horse Entertainment and Cadence13 Studios. Weaponize Your Curiosity!
•••
*Live switch engineering by Zachary Ward
*Film editing and Creative Production by Michael Lazovsky
*Music by Oliver Lewis https://oliverlewis.info &amp; Boomopera https://boomopera.bandcamp.com</t>
  </si>
  <si>
    <t>D06uQdk2cys</t>
  </si>
  <si>
    <t>2023 06 15</t>
  </si>
  <si>
    <t>https://youtu.be/W8PkzA0WWxk</t>
  </si>
  <si>
    <t>UFO Whistleblower David Grusch + We Can Prove or Disprove His UFO Coverup Accusations</t>
  </si>
  <si>
    <t>WATCH FULL EPISODE HERE : https://youtu.be/dc6V0O_OPJ0
•••
In WEAPONIZED, Jeremy Corbell and George Knapp pull back the veil on the world of the known, to explore the unexplained. This multi-platform investigative series features exclusive interviews, never-before-seen footage, previously-suppressed documents, original audio and video recordings, and hard evidence related to UFOs, the paranormal, cutting-edge science, cover-ups, conspiracies, and big-time crimes. Original, groundbreaking conversations with government whistleblowers, spies, spooks, scientists, military officials, muckraking journalists, filmmakers, historians, artists, musicians, and major celebrities will cast a wide shadow through the other-world… and detail the human experiences that inform these extraordinary phenomena. Your curiosity will be WEAPONIZED.
GOT A TIP?
Reach out to us at WeaponizedPodcast@Proton.me
•••
Full audio episodes are published across all podcast platforms - and in visual form exclusively at https://WeaponizedPodcast.com and here on Corbell’s YouTube channel. New episodes released Tuesdays. 
LEARN MORE : https://WeaponizedPodcast.com
LISTEN : Click here and you will get directed to your favorite audio-only PODCAST platform https://link.chtbl.com/Weaponized
Extras and bonuses from episodes can be found at https://WeaponizedPodcast.com For breaking news, follow Corbell &amp; Knapp on all social media.
•••
JEREMY CORBELL is an American contemporary artist and investigative filmmaker with movies on Netflix and Hulu. He is known for his documentary work exploring mysteries in the fields of UFOs, advanced technology and the “dark space” where science confronts the abnormal. Corbell’s films reveal how ideas, held by credible individuals, can alter the way we experience reality and help us to reconsider the fabric of our own beliefs.
“The aim of journalism is to reveal that which lies beneath the thin veneer of a society; to expose truths that are often just beyond the reach of our consensus reality. It can be counterintuitive - but to reveal secrets, you often must first learn to keep them. George and I have done that. We have kept secrets. But now we have built a vehicle to explore the mysteries that have kept us curious and alert over the decades. It’s with great pleasure and methodical mischief that we introduce WEAPONIZED to the world.” said Jeremy Kenyon Lockyer Corbell
FOLLOW JEREMY ON SOCIAL
https://Twitter.com/JeremyCorbell
https://Instagram.com/JeremyCorbell
https://Facebook.com/JeremyCorbell
JEREMY'S WEBSITE
https://ExtraordinaryBeliefs.com
•••
GEORGE KNAPP is an investigative journalist, whose work has been recognized with Edward R Murrow Awards, DuPont, Peabody Awards, and 28 Regional Emmy Awards. He is the chief investigative reporter for KLAS TV (CBS) and a regular host of the syndicated Coast to Coast AM radio show. His numerous exclusives include his reporting on the story of Bob Lazar, the public coverage of Area 51 and Skinwalker Ranch.
“It's the job of journalism - and science - to investigate the unexplained, not to explain the uninvestigated. So much has changed over the past few years. Reality isn't what it used to be. It's bigger, more mysterious, and more wondrous than any of us imagined. With Weaponized, Jeremy and I expect to break news, add context, and have some fun as we talk with talented people who have compelling stories to tell." - George Knapp
FOLLOW GEORGE ON SOCIAL
https://Twitter.com/G_Knapp
https://Instagram.com/GeorgeKnapp66
https://www.Facebook.com/George.Knapp.125
GEORGE'S WEBSITE
https://MysteryWire.com
•••
WEAPONIZED is a presentation of Jeremy Corbell, George Knapp, Dark Horse Entertainment and Cadence13 Studios. Weaponize Your Curiosity!
•••
*Live switch engineering by Zachary Ward
*Film editing and Creative Production by Michael Lazovsky
*Music by Oliver Lewis https://oliverlewis.info &amp; Boomopera https://boomopera.bandcamp.com</t>
  </si>
  <si>
    <t>W8PkzA0WWxk</t>
  </si>
  <si>
    <t>2023 06 13</t>
  </si>
  <si>
    <t>https://youtu.be/dc6V0O_OPJ0</t>
  </si>
  <si>
    <t>WEAPONIZED   EPISODE %2321   Confessions Of A UFO Insider - The Dave Grusch Revelations</t>
  </si>
  <si>
    <t>Recently-retired intelligence officer David Grusch did not want to become a UFO whistleblower. Grusch spent much of his life protecting the most sensitive secrets in the world, many of them housed inside Special Access Programs that were unknown, even to congressional overseers. When Grusch uncovered evidence of illegal activity within the intelligence community, related to UFO operations and programs, he reported his suspicions to the appropriate authorities and hoped that higher-ups would address the allegations. Instead, he became a target himself. Shadowy operatives inside the intelligence community and in league with powerful defense contractors, tried to silence, punish, and discredit him. Grusch not only learned startling truths about UFO research by government employees, but also uncovered evidence of a massive and ongoing disinformation effort created to mislead congress, the media, and the public.
Days ago, Grusch stepped out of the shadows and spoke publicly for the first time. UFOs are real, he says, and they are here.
More than a year ago, Grusch sought the advice of journalists George Knapp and Jeremy Corbell. In this episode of WEAPONIZED, Jeremy and George tell the inside story of their friendship with Grusch, why he risked everything by coming forward, and about other government insiders and whistleblowers who are prepared to follow in Grusch's footsteps.
NOTE: Be sure to go to https://WeaponizedPodcast.com to view the documents described in this episode.
•••
In WEAPONIZED, Jeremy Corbell and George Knapp pull back the veil on the world of the known, to explore the unexplained. This multi-platform investigative series features exclusive interviews, never-before-seen footage, previously-suppressed documents, original audio and video recordings, and hard evidence related to UFOs, the paranormal, cutting-edge science, cover-ups, conspiracies, and big-time crimes. Original, groundbreaking conversations with government whistleblowers, spies, spooks, scientists, military officials, muckraking journalists, filmmakers, historians, artists, musicians, and major celebrities will cast a wide shadow through the other-world… and detail the human experiences that inform these extraordinary phenomena. Your curiosity will be WEAPONIZED.
GOT A TIP?
Reach out to us at WeaponizedPodcast@Proton.me
•••
Full audio episodes are published across all podcast platforms - and in visual form exclusively at https://WeaponizedPodcast.com and here on Corbell’s YouTube channel. New episodes released Tuesdays. 
LEARN MORE : https://WeaponizedPodcast.com
LISTEN : Click here and you will get directed to your favorite audio-only PODCAST platform https://link.chtbl.com/Weaponized
Extras and bonuses from episodes can be found at https://WeaponizedPodcast.com For breaking news, follow Corbell &amp; Knapp on all social media.
•••
JEREMY CORBELL is an American contemporary artist and investigative filmmaker with movies on Netflix and Hulu. He is known for his documentary work exploring mysteries in the fields of UFOs, advanced technology and the “dark space” where science confronts the abnormal. Corbell’s films reveal how ideas, held by credible individuals, can alter the way we experience reality and help us to reconsider the fabric of our own beliefs.
FOLLOW JEREMY ON SOCIAL
https://Twitter.com/JeremyCorbell
https://Instagram.com/JeremyCorbell
https://Facebook.com/JeremyCorbell
JEREMY'S WEBSITE
https://ExtraordinaryBeliefs.com
•••
GEORGE KNAPP is an investigative journalist, whose work has been recognized with Edward R Murrow Awards, DuPont, Peabody Awards, and 28 Regional Emmy Awards. He is the chief investigative reporter for KLAS TV (CBS) and a regular host of the syndicated Coast to Coast AM radio show. His numerous exclusives include his reporting on the story of Bob Lazar, the public coverage of Area 51 and Skinwalker Ranch.
FOLLOW GEORGE ON SOCIAL
https://Twitter.com/G_Knapp
https://Instagram.com/GeorgeKnapp66
https://www.Facebook.com/George.Knapp.125
GEORGE'S WEBSITE
https://MysteryWire.com
•••
WEAPONIZED is a presentation of Jeremy Corbell, George Knapp, Dark Horse Entertainment and Cadence13 Studios. Weaponize Your Curiosity!
•••
*Live switch engineering by Zachary Ward
*Film editing and Creative Production by Michael Lazovsky
*Music by Oliver Lewis https://oliverlewis.info &amp; Boomopera https://boomopera.bandcamp.com</t>
  </si>
  <si>
    <t>dc6V0O_OPJ0</t>
  </si>
  <si>
    <t>2023 06 08</t>
  </si>
  <si>
    <t>https://youtu.be/KMRt8dAPJ8Y</t>
  </si>
  <si>
    <t>WEAPONIZED   EPISODE %2320   Lord Huron - Life &amp; Death With The Cosmic Cowboys</t>
  </si>
  <si>
    <t>What happens to us after we die? Can love transcend physical death? Are time and space mere illusions? Existential and philosophical questions are at the heart of the music produced by Lord Huron, an indie band based in Los Angeles. Fans have given them the nickname of "Cosmic Cowboys" due to the nature of the subjects addressed in their songs and albums. Ghost - both literal and figurative - make frequent appearances in their lyrics, along with ancient legends, malevolent spirits, cosmological lore, and a smattering of broken hearts and lost loves. Ben Schneider, the founder of the Lord Huron, is also its lead singer and principal songwriter. Schneider grew up in the shadow of the Great Lakes where he absorbed much of the rich history of the region and the Native Americans who've lived there for centuries. His music combines elements of folk, rock, country, punk, Asian, and even surf influences. The sound is lush and multi-layered, and the songs address complicated ideas not usually found in popular music. Music critics have struggled to find a specific niche for Lord Huron, but the fan base has no such problem. In this episode. Jeremy and George ask Ben Schneider about the inspiration for his songs, pay a visit to the hidden Whispering Pines recording studio, and share video clips from Lord Huron concerts, including the current tour.
•••
In WEAPONIZED, Jeremy Corbell and George Knapp pull back the veil on the world of the known, to explore the unexplained. This multi-platform investigative series features exclusive interviews, never-before-seen footage, previously-suppressed documents, original audio and video recordings, and hard evidence related to UFOs, the paranormal, cutting-edge science, cover-ups, conspiracies, and big-time crimes. Original, groundbreaking conversations with government whistleblowers, spies, spooks, scientists, military officials, muckraking journalists, filmmakers, historians, artists, musicians, and major celebrities will cast a wide shadow through the other-world… and detail the human experiences that inform these extraordinary phenomena. Your curiosity will be WEAPONIZED.
GOT A TIP?
Reach out to us at WeaponizedPodcast@Proton.me
•••
Full audio episodes are published across all podcast platforms - and in visual form exclusively at https://WeaponizedPodcast.com and here on Corbell’s YouTube channel. New episodes released Tuesdays. 
LEARN MORE : https://WeaponizedPodcast.com
LISTEN : Click here and you will get directed to your favorite audio-only PODCAST platform https://link.chtbl.com/Weaponized
Extras and bonuses from episodes can be found at https://WeaponizedPodcast.com For breaking news, follow Corbell &amp; Knapp on all social media.
•••
JEREMY CORBELL is an American contemporary artist and investigative filmmaker with movies on Netflix and Hulu. He is known for his documentary work exploring mysteries in the fields of UFOs, advanced technology and the “dark space” where science confronts the abnormal. Corbell’s films reveal how ideas, held by credible individuals, can alter the way we experience reality and help us to reconsider the fabric of our own beliefs.
FOLLOW JEREMY ON SOCIAL
https://Twitter.com/JeremyCorbell
https://Instagram.com/JeremyCorbell
https://Facebook.com/JeremyCorbell
JEREMY'S WEBSITE
https://ExtraordinaryBeliefs.com
•••
GEORGE KNAPP is an investigative journalist, whose work has been recognized with Edward R Murrow Awards, DuPont, Peabody Awards, and 28 Regional Emmy Awards. He is the chief investigative reporter for KLAS TV (CBS) and a regular host of the syndicated Coast to Coast AM radio show. His numerous exclusives include his reporting on the story of Bob Lazar, the public coverage of Area 51 and Skinwalker Ranch.
FOLLOW GEORGE ON SOCIAL
https://Twitter.com/G_Knapp
https://Instagram.com/GeorgeKnapp66
https://www.Facebook.com/George.Knapp.125
GEORGE'S WEBSITE
https://MysteryWire.com
•••
WEAPONIZED is a presentation of Jeremy Corbell, George Knapp, Dark Horse Entertainment and Cadence13 Studios. Weaponize Your Curiosity!
•••
*Live switch engineering by Zachary Ward &amp; film editing by Michael Lazovsky
*Music by Oliver Lewis https://oliverlewis.info &amp; Boomopera https://boomopera.bandcamp.com</t>
  </si>
  <si>
    <t>KMRt8dAPJ8Y</t>
  </si>
  <si>
    <t>2023 05 30</t>
  </si>
  <si>
    <t>https://youtu.be/WHIry_C1MTc</t>
  </si>
  <si>
    <t xml:space="preserve">WEAPONIZED   EPISODE %2319   Mystery In The Mojave - Case Closed </t>
  </si>
  <si>
    <t>In April 2021, dozens of US Marines stationed at the sprawling Twentynine Palms base in the Mojave desert witnessed what they describe as an unusual array of lights in the night sky. These Marines, many of whom work directly with flares and other ordnance, were at the base for an extended two month training exercise. Several of them said they saw the outline of a "craft" behind the lights and, in their opinion, the lights in the sky did not resemble any of the flares that are routinely used in training exercises or that they are familiar with. Last week, in an effort to generate additional information, WEAPONIZED unveiled several videos recorded by the eyewitnesses, along with low light photos which appear to show the outline of a triangular object. The episode set off a wave of UFO coverage by major news media, inquiries from congressional staffers, and, not surprisingly, significant criticism from online UFO personalities. In this episode, Jeremy and George will share new information and interviews with Marine witnesses who came forward to respond to social media speculations and will explain why this incident remains an open, active investigation.
•••
In WEAPONIZED, Jeremy Corbell and George Knapp pull back the veil on the world of the known, to explore the unexplained. This multi-platform investigative series features exclusive interviews, never-before-seen footage, previously-suppressed documents, original audio and video recordings, and hard evidence related to UFOs, the paranormal, cutting-edge science, cover-ups, conspiracies, and big-time crimes. Original, groundbreaking conversations with government whistleblowers, spies, spooks, scientists, military officials, muckraking journalists, filmmakers, historians, artists, musicians, and major celebrities will cast a wide shadow through the other-world… and detail the human experiences that inform these extraordinary phenomena. Your curiosity will be WEAPONIZED.
GOT A TIP?
Reach out to us at WeaponizedPodcast@Proton.me
•••
Full audio episodes are published across all podcast platforms - and in visual form exclusively at https://WeaponizedPodcast.com and here on Corbell’s YouTube channel. New episodes released Tuesdays. 
LEARN MORE : https://WeaponizedPodcast.com
LISTEN : Click here and you will get directed to your favorite audio-only PODCAST platform https://link.chtbl.com/Weaponized
Extras and bonuses from episodes can be found at https://WeaponizedPodcast.com For breaking news, follow Corbell &amp; Knapp on all social media.
•••
JEREMY CORBELL is an American contemporary artist and investigative filmmaker with movies on Netflix and Hulu. He is known for his documentary work exploring mysteries in the fields of UFOs, advanced technology and the “dark space” where science confronts the abnormal. Corbell’s films reveal how ideas, held by credible individuals, can alter the way we experience reality and help us to reconsider the fabric of our own beliefs.
FOLLOW JEREMY ON SOCIAL
https://Twitter.com/JeremyCorbell
https://Instagram.com/JeremyCorbell
https://Facebook.com/JeremyCorbell
JEREMY'S WEBSITE
https://ExtraordinaryBeliefs.com
•••
GEORGE KNAPP is an investigative journalist, whose work has been recognized with Edward R Murrow Awards, DuPont, Peabody Awards, and 28 Regional Emmy Awards. He is the chief investigative reporter for KLAS TV (CBS) and a regular host of the syndicated Coast to Coast AM radio show. His numerous exclusives include his reporting on the story of Bob Lazar, the public coverage of Area 51 and Skinwalker Ranch.
FOLLOW GEORGE ON SOCIAL
https://Twitter.com/G_Knapp
https://Instagram.com/GeorgeKnapp66
https://www.Facebook.com/George.Knapp.125
GEORGE'S WEBSITE
https://MysteryWire.com
•••
WEAPONIZED is a presentation of Jeremy Corbell, George Knapp, Dark Horse Entertainment and Cadence13 Studios. Weaponize Your Curiosity!
•••
*Live switch engineering by Zachary Ward &amp; film editing by Michael Lazovsky
*Music by Oliver Lewis https://oliverlewis.info &amp; Boomopera https://boomopera.bandcamp.com</t>
  </si>
  <si>
    <t>WHIry_C1MTc</t>
  </si>
  <si>
    <t>2023 05 24</t>
  </si>
  <si>
    <t>https://youtu.be/bYlTiylneX4</t>
  </si>
  <si>
    <t>Jeremy Corbell on the MOJAVE TRIANGLE UFO case with Gadi Schwartz of NBC News</t>
  </si>
  <si>
    <t>Learn more about the MASS UFO SIGHTING of the MOJAVE TRIANGLE UAP case at the Twentynine Palms military base here... https://www.weaponizedpodcast.com/news-1/mojave-triangle-uap
Watch a full breakdown on the WEAPONIZED podcast here... https://youtu.be/PpVkN6SaLjw
Grateful for Gadi Schwartz and NBC for covering these active UAP investigations!
WeaponizedPodcast.com</t>
  </si>
  <si>
    <t>bYlTiylneX4</t>
  </si>
  <si>
    <t>2023 05 23</t>
  </si>
  <si>
    <t>https://youtu.be/PpVkN6SaLjw</t>
  </si>
  <si>
    <t>WEAPONIZED   EPISODE %2318   The Silent Triangle Of Twentynine Palms</t>
  </si>
  <si>
    <t>In the spring of 2021, almost two years to the day, dozens of U.S. Marines being trained at the sprawling base at Twentynine Palms watched in awe as a massive, triangular-shaped object sat motionless in the sky for a period of more than ten minutes. Several Marines recorded images of the triangle on their cell phones, including phones equipped with low light features. Base commanders reacted quickly to the sighting. They mobilized ground units, dispatched helicopters, and fired off flares to try and illuminate the mystery craft. Jeremy and George have obtained multiple videos and photos recorded during the incident and also interviewed several of the Marines who were present. The witnesses alternately described the object as the size of a two story house and as long as half a football field. Despite the number of qualified witnesses and the excellent images recorded during the encounter, the case was not reported up the chain of command, nor was the information shared with AARO (the All-domain Anomaly Resolution Office), the government's formal UAP investigative agency. In this episode of WEAPONIZED, Jeremy and George describe the sequence of events, share videos and photos along with recorded statements from two eyewitnesses, and also review a few other recent developments related to UAP.
•••
In WEAPONIZED, Jeremy Corbell and George Knapp pull back the veil on the world of the known, to explore the unexplained. This multi-platform investigative series features exclusive interviews, never-before-seen footage, previously-suppressed documents, original audio and video recordings, and hard evidence related to UFOs, the paranormal, cutting-edge science, cover-ups, conspiracies, and big-time crimes. Original, groundbreaking conversations with government whistleblowers, spies, spooks, scientists, military officials, muckraking journalists, filmmakers, historians, artists, musicians, and major celebrities will cast a wide shadow through the other-world… and detail the human experiences that inform these extraordinary phenomena. Your curiosity will be WEAPONIZED.
GOT A TIP?
Reach out to us at WeaponizedPodcast@Proton.me
•••
Full audio episodes are published across all podcast platforms - and in visual form exclusively at https://WeaponizedPodcast.com and here on Corbell’s YouTube channel. New episodes released Tuesdays. 
LEARN MORE : https://WeaponizedPodcast.com
LISTEN : Click here and you will get directed to your favorite audio-only PODCAST platform https://link.chtbl.com/Weaponized
Extras and bonuses from episodes can be found at https://WeaponizedPodcast.com For breaking news, follow Corbell &amp; Knapp on all social media.
•••
JEREMY CORBELL is an American contemporary artist and investigative filmmaker with movies on Netflix and Hulu. He is known for his documentary work exploring mysteries in the fields of UFOs, advanced technology and the “dark space” where science confronts the abnormal. Corbell’s films reveal how ideas, held by credible individuals, can alter the way we experience reality and help us to reconsider the fabric of our own beliefs.
FOLLOW JEREMY ON SOCIAL
https://Twitter.com/JeremyCorbell
https://Instagram.com/JeremyCorbell
https://Facebook.com/JeremyCorbell
JEREMY'S WEBSITE
https://ExtraordinaryBeliefs.com
•••
GEORGE KNAPP is an investigative journalist, whose work has been recognized with Edward R Murrow Awards, DuPont, Peabody Awards, and 28 Regional Emmy Awards. He is the chief investigative reporter for KLAS TV (CBS) and a regular host of the syndicated Coast to Coast AM radio show. His numerous exclusives include his reporting on the story of Bob Lazar, the public coverage of Area 51 and Skinwalker Ranch.
FOLLOW GEORGE ON SOCIAL
https://Twitter.com/G_Knapp
https://Instagram.com/GeorgeKnapp66
https://www.Facebook.com/George.Knapp.125
GEORGE'S WEBSITE
https://MysteryWire.com
•••
WEAPONIZED is a presentation of Jeremy Corbell, George Knapp, Dark Horse Entertainment and Cadence13 Studios. Weaponize Your Curiosity!
•••
*Live switch engineering by Zachary Ward &amp; film editing by Michael Lazovsky
*Music by Oliver Lewis https://oliverlewis.info &amp; Boomopera https://boomopera.bandcamp.com</t>
  </si>
  <si>
    <t>PpVkN6SaLjw</t>
  </si>
  <si>
    <t>2023 05 16</t>
  </si>
  <si>
    <t>https://youtu.be/kn2-hK5TDTs</t>
  </si>
  <si>
    <t>Robbie Williams Has Seen UFOs When Making His Music!</t>
  </si>
  <si>
    <t>In WEAPONIZED, Jeremy Corbell and George Knapp pull back the veil on the world of the known, to explore the unexplained. This multi-platform investigative series features exclusive interviews, never-before-seen footage, previously-suppressed documents, original audio and video recordings, and hard evidence related to UFOs, the paranormal, cutting-edge science, cover-ups, conspiracies, and big-time crimes. Original, groundbreaking conversations with government whistleblowers, spies, spooks, scientists, military officials, muckraking journalists, filmmakers, historians, artists, musicians, and major celebrities will cast a wide shadow through the other-world… and detail the human experiences that inform these extraordinary phenomena. Your curiosity will be WEAPONIZED.
GOT A TIP?
Reach out to us at WeaponizedPodcast@Proton.me
•••
Full audio episodes are published across all podcast platforms - and in visual form exclusively at https://WeaponizedPodcast.com and here on Corbell’s YouTube channel. New episodes released Tuesdays. 
LEARN MORE : https://WeaponizedPodcast.com
LISTEN : Click here and you will get directed to your favorite audio-only PODCAST platform https://link.chtbl.com/Weaponized
Extras and bonuses from episodes can be found at https://WeaponizedPodcast.com For breaking news, follow Corbell &amp; Knapp on all social media.
•••
JEREMY CORBELL is an American contemporary artist and investigative filmmaker with movies on Netflix and Hulu. He is known for his documentary work exploring mysteries in the fields of UFOs, advanced technology and the “dark space” where science confronts the abnormal. Corbell’s films reveal how ideas, held by credible individuals, can alter the way we experience reality and help us to reconsider the fabric of our own beliefs.
FOLLOW JEREMY ON SOCIAL
https://Twitter.com/JeremyCorbell
https://Instagram.com/JeremyCorbell
https://Facebook.com/JeremyCorbell
JEREMY'S WEBSITE
https://ExtraordinaryBeliefs.com
•••
GEORGE KNAPP is an investigative journalist, whose work has been recognized with Edward R Murrow Awards, DuPont, Peabody Awards, and 28 Regional Emmy Awards. He is the chief investigative reporter for KLAS TV (CBS) and a regular host of the syndicated Coast to Coast AM radio show. His numerous exclusives include his reporting on the story of Bob Lazar, the public coverage of Area 51 and Skinwalker Ranch.
FOLLOW GEORGE ON SOCIAL
https://Twitter.com/G_Knapp
https://Instagram.com/GeorgeKnapp66
https://www.Facebook.com/George.Knapp.125
GEORGE'S WEBSITE
https://MysteryWire.com
•••
WEAPONIZED is a presentation of Jeremy Corbell, George Knapp, Dark Horse Entertainment and Cadence13 Studios. Weaponize Your Curiosity!
•••
*Live switch engineering by Zachary Ward &amp; film editing by Michael Lazovsky
*Music by Oliver Lewis https://oliverlewis.info &amp; Boomopera https://boomopera.bandcamp.com</t>
  </si>
  <si>
    <t>kn2-hK5TDTs</t>
  </si>
  <si>
    <t>https://youtu.be/Ds16_9XK1RQ</t>
  </si>
  <si>
    <t>WEAPONIZED   EPISODE %2317   Robbie Williams Conquers The World</t>
  </si>
  <si>
    <t>Singer/songwriter/entertainer Robbie Williams has dazzled global audiences for decades. In the UK, Williams is tied with the Beatles for the most Number One albums - more than Bowie, Elton, and Elvis. He earned a spot in Guinness Book of World Records for selling out an entire concert tour in one day. In this candid interview, Robbie shares insights about his personal challenges, battles with tabloid media, and a lifetime of unusual experiences and encounters, including a visit to Skinwalker Ranch with Jeremy and George. He also revealed details about an upcoming movie based on his life and the surprising next step in his career as a performer.
•••
In WEAPONIZED, Jeremy Corbell and George Knapp pull back the veil on the world of the known, to explore the unexplained. This multi-platform investigative series features exclusive interviews, never-before-seen footage, previously-suppressed documents, original audio and video recordings, and hard evidence related to UFOs, the paranormal, cutting-edge science, cover-ups, conspiracies, and big-time crimes. Original, groundbreaking conversations with government whistleblowers, spies, spooks, scientists, military officials, muckraking journalists, filmmakers, historians, artists, musicians, and major celebrities will cast a wide shadow through the other-world… and detail the human experiences that inform these extraordinary phenomena. Your curiosity will be WEAPONIZED.
GOT A TIP?
Reach out to us at WeaponizedPodcast@Proton.me
•••
Full audio episodes are published across all podcast platforms - and in visual form exclusively at https://WeaponizedPodcast.com and here on Corbell’s YouTube channel. New episodes released Tuesdays. 
LEARN MORE : https://WeaponizedPodcast.com
LISTEN : Click here and you will get directed to your favorite audio-only PODCAST platform https://link.chtbl.com/Weaponized
Extras and bonuses from episodes can be found at https://WeaponizedPodcast.com For breaking news, follow Corbell &amp; Knapp on all social media.
•••
JEREMY CORBELL is an American contemporary artist and investigative filmmaker with movies on Netflix and Hulu. He is known for his documentary work exploring mysteries in the fields of UFOs, advanced technology and the “dark space” where science confronts the abnormal. Corbell’s films reveal how ideas, held by credible individuals, can alter the way we experience reality and help us to reconsider the fabric of our own beliefs.
FOLLOW JEREMY ON SOCIAL
https://Twitter.com/JeremyCorbell
https://Instagram.com/JeremyCorbell
https://Facebook.com/JeremyCorbell
JEREMY'S WEBSITE
https://ExtraordinaryBeliefs.com
•••
GEORGE KNAPP is an investigative journalist, whose work has been recognized with Edward R Murrow Awards, DuPont, Peabody Awards, and 28 Regional Emmy Awards. He is the chief investigative reporter for KLAS TV (CBS) and a regular host of the syndicated Coast to Coast AM radio show. His numerous exclusives include his reporting on the story of Bob Lazar, the public coverage of Area 51 and Skinwalker Ranch.
FOLLOW GEORGE ON SOCIAL
https://Twitter.com/G_Knapp
https://Instagram.com/GeorgeKnapp66
https://www.Facebook.com/George.Knapp.125
GEORGE'S WEBSITE
https://MysteryWire.com
•••
WEAPONIZED is a presentation of Jeremy Corbell, George Knapp, Dark Horse Entertainment and Cadence13 Studios. Weaponize Your Curiosity!
•••
*Live switch engineering by Zachary Ward &amp; film editing by Michael Lazovsky
*Music by Oliver Lewis https://oliverlewis.info &amp; Boomopera https://boomopera.bandcamp.com</t>
  </si>
  <si>
    <t>Ds16_9XK1RQ</t>
  </si>
  <si>
    <t>2023 05 09</t>
  </si>
  <si>
    <t>https://youtu.be/C8Z6IBxC0v0</t>
  </si>
  <si>
    <t>WEAPONIZED   EPISODE %2316   Russian Scientists Risked Everything to investigate UFOs</t>
  </si>
  <si>
    <t>During the darkest days of the Cold War, leaders in the USSR publicly described the UFO mystery as a capitalist plot, unworthy of scientific study. But behind the scenes, communist dictators held a much different view. They authorized secret scientific studies of UFOs. For decades, individual scientists and academic groups throughout the USSR surreptitiously investigated UFO cases and incidents, at the risk of imprisonment - or worse. Most of their work wasn’t made public until the fall of the USSR in the early 90’s. Journalist George Knapp traveled to Russia twice in the 90’s and spoke with scientists who had never before appeared on camera to discuss their work. In this episode, he and Jeremy Corbell review the courageous work done by Russian scientists during dangerous times.
•••
In WEAPONIZED, Jeremy Corbell and George Knapp pull back the veil on the world of the known, to explore the unexplained. This multi-platform investigative series features exclusive interviews, never-before-seen footage, previously-suppressed documents, original audio and video recordings, and hard evidence related to UFOs, the paranormal, cutting-edge science, cover-ups, conspiracies, and big-time crimes. Original, groundbreaking conversations with government whistleblowers, spies, spooks, scientists, military officials, muckraking journalists, filmmakers, historians, artists, musicians, and major celebrities will cast a wide shadow through the other-world… and detail the human experiences that inform these extraordinary phenomena. Your curiosity will be WEAPONIZED.
GOT A TIP?
Reach out to us at WeaponizedPodcast@Proton.me
•••
Full audio episodes are published across all podcast platforms - and in visual form exclusively at https://WeaponizedPodcast.com and here on Corbell’s YouTube channel. New episodes released Tuesdays. 
LEARN MORE : https://WeaponizedPodcast.com
LISTEN : Click here and you will get directed to your favorite audio-only PODCAST platform https://link.chtbl.com/Weaponized
Extras and bonuses from episodes can be found at https://WeaponizedPodcast.com For breaking news, follow Corbell &amp; Knapp on all social media.
•••
JEREMY CORBELL is an American contemporary artist and investigative filmmaker with movies on Netflix and Hulu. He is known for his documentary work exploring mysteries in the fields of UFOs, advanced technology and the “dark space” where science confronts the abnormal. Corbell’s films reveal how ideas, held by credible individuals, can alter the way we experience reality and help us to reconsider the fabric of our own beliefs.
FOLLOW JEREMY ON SOCIAL
https://Twitter.com/JeremyCorbell
https://Instagram.com/JeremyCorbell
https://Facebook.com/JeremyCorbell
JEREMY'S WEBSITE
https://ExtraordinaryBeliefs.com
•••
GEORGE KNAPP is an investigative journalist, whose work has been recognized with Edward R Murrow Awards, DuPont, Peabody Awards, and 28 Regional Emmy Awards. He is the chief investigative reporter for KLAS TV (CBS) and a regular host of the syndicated Coast to Coast AM radio show. His numerous exclusives include his reporting on the story of Bob Lazar, the public coverage of Area 51 and Skinwalker Ranch.
FOLLOW GEORGE ON SOCIAL
https://Twitter.com/G_Knapp
https://Instagram.com/GeorgeKnapp66
https://www.Facebook.com/George.Knapp.125
GEORGE'S WEBSITE
https://MysteryWire.com
•••
WEAPONIZED is a presentation of Jeremy Corbell, George Knapp, Dark Horse Entertainment and Cadence13 Studios. Weaponize Your Curiosity!
•••
*Live switch engineering by Zachary Ward &amp; film editing by Michael Lazovsky
*Music by Oliver Lewis https://oliverlewis.info &amp; Boomopera https://boomopera.bandcamp.com</t>
  </si>
  <si>
    <t>C8Z6IBxC0v0</t>
  </si>
  <si>
    <t>2023 05 02</t>
  </si>
  <si>
    <t>https://youtu.be/UAuTgCB-fQk</t>
  </si>
  <si>
    <t>We Saw A Real UFO Together   Dave Foley &amp; Jeremy Corbell</t>
  </si>
  <si>
    <t>UAuTgCB-fQk</t>
  </si>
  <si>
    <t>https://youtu.be/3jCPjlB60L4</t>
  </si>
  <si>
    <t>WEAPONIZED   EPISODE %2315   Dave Foley's UFO Adventure</t>
  </si>
  <si>
    <t>Actor/comedian Dave Foley, best known as a co-creator of  legendary comedy series "Kids In The Hall" and currently starring in the upcoming season of "Fargo" joins Jeremy and George to talk about his multifaceted career and future projects. Foley describes his years-long interest in the UFO mystery, how he convinced his friend Joe Rogan to take a fresh look at the subject,  his experiences at the infamous "Storm Area 51" event and an unexpected but dramatic UFO encounter in Southern California.
•••
In WEAPONIZED, Jeremy Corbell and George Knapp pull back the veil on the world of the known, to explore the unexplained. This multi-platform investigative series features exclusive interviews, never-before-seen footage, previously-suppressed documents, original audio and video recordings, and hard evidence related to UFOs, the paranormal, cutting-edge science, cover-ups, conspiracies, and big-time crimes. Original, groundbreaking conversations with government whistleblowers, spies, spooks, scientists, military officials, muckraking journalists, filmmakers, historians, artists, musicians, and major celebrities will cast a wide shadow through the other-world… and detail the human experiences that inform these extraordinary phenomena. Your curiosity will be WEAPONIZED.
GOT A TIP?
Reach out to us at WeaponizedPodcast@Proton.me
•••
Full audio episodes are published across all podcast platforms - and in visual form exclusively at https://WeaponizedPodcast.com and here on Corbell’s YouTube channel. New episodes released Tuesdays. 
LEARN MORE : https://WeaponizedPodcast.com
LISTEN : Click here and you will get directed to your favorite audio-only PODCAST platform https://link.chtbl.com/Weaponized
Extras and bonuses from episodes can be found at https://WeaponizedPodcast.com For breaking news, follow Corbell &amp; Knapp on all social media.
•••
JEREMY CORBELL is an American contemporary artist and investigative filmmaker with movies on Netflix and Hulu. He is known for his documentary work exploring mysteries in the fields of UFOs, advanced technology and the “dark space” where science confronts the abnormal. Corbell’s films reveal how ideas, held by credible individuals, can alter the way we experience reality and help us to reconsider the fabric of our own beliefs.
FOLLOW JEREMY ON SOCIAL
https://Twitter.com/JeremyCorbell
https://Instagram.com/JeremyCorbell
https://Facebook.com/JeremyCorbell
JEREMY'S WEBSITE
https://ExtraordinaryBeliefs.com
•••
GEORGE KNAPP is an investigative journalist, whose work has been recognized with Edward R Murrow Awards, DuPont, Peabody Awards, and 28 Regional Emmy Awards. He is the chief investigative reporter for KLAS TV (CBS) and a regular host of the syndicated Coast to Coast AM radio show. His numerous exclusives include his reporting on the story of Bob Lazar, the public coverage of Area 51 and Skinwalker Ranch.
FOLLOW GEORGE ON SOCIAL
https://Twitter.com/G_Knapp
https://Instagram.com/GeorgeKnapp66
https://www.Facebook.com/George.Knapp.125
GEORGE'S WEBSITE
https://MysteryWire.com
•••
WEAPONIZED is a presentation of Jeremy Corbell, George Knapp, Dark Horse Entertainment and Cadence13 Studios. Weaponize Your Curiosity!
•••
*Live switch engineering by Zachary Ward &amp; film editing by Michael Lazovsky
*Music by Oliver Lewis https://oliverlewis.info &amp; Boomopera https://boomopera.bandcamp.com</t>
  </si>
  <si>
    <t>3jCPjlB60L4</t>
  </si>
  <si>
    <t>2023 04 25</t>
  </si>
  <si>
    <t>https://youtu.be/2OPJxDcXY-k</t>
  </si>
  <si>
    <t xml:space="preserve">New Declassified UFO Video   Why Won't The Pentagon Release The MOSUL ORB UFO Video </t>
  </si>
  <si>
    <t>2OPJxDcXY-k</t>
  </si>
  <si>
    <t>https://youtu.be/vJH68O6ehMM</t>
  </si>
  <si>
    <t>WEAPONIZED   EPISODE %2314   U.S. Senate UFO Hearing - The Good, The Bad &amp; The Ugly</t>
  </si>
  <si>
    <t>A U.S. Senate Subcommittee chaired by Sen. Kirsten Gillibrand heard testimony this week from AARO's Dr. Sean Kirkpatrick. Gillibrand and two fellow senators asked intelligent questions in the public session, but didn't get many answers from the AARO chief. Dr. Kirkpatrick said he's seen no credible evidence of any ET tech flying in our skies. He then unveiled video of an unknown object recorded by a DOD sensor platform in the Middle East, an object eerily reminiscent of the Mosul Orb - a genuine UAP captured on video over Iraq in 2016 (first unveiled by WEAPONIZED earlier this year). Jeremy and George discuss what was learned from the Senate hearing, what the future may hold for Sean Kirkpatrick, and why future congressional hearings might hold more promise.
•••
In WEAPONIZED, Jeremy Corbell and George Knapp pull back the veil on the world of the known, to explore the unexplained. This multi-platform investigative series features exclusive interviews, never-before-seen footage, previously-suppressed documents, original audio and video recordings, and hard evidence related to UFOs, the paranormal, cutting-edge science, cover-ups, conspiracies, and big-time crimes. Original, groundbreaking conversations with government whistleblowers, spies, spooks, scientists, military officials, muckraking journalists, filmmakers, historians, artists, musicians, and major celebrities will cast a wide shadow through the other-world… and detail the human experiences that inform these extraordinary phenomena. Your curiosity will be WEAPONIZED.
GOT A TIP?
Reach out to us at WeaponizedPodcast@Proton.me
•••
Full audio episodes are published across all podcast platforms - and in visual form exclusively at https://WeaponizedPodcast.com and here on Corbell’s YouTube channel. New episodes released Tuesdays. 
LEARN MORE : https://WeaponizedPodcast.com
LISTEN : Click here and you will get directed to your favorite audio-only PODCAST platform https://link.chtbl.com/Weaponized
Extras and bonuses from episodes can be found at https://WeaponizedPodcast.com For breaking news, follow Corbell &amp; Knapp on all social media.
•••
JEREMY CORBELL is an American contemporary artist and investigative filmmaker with movies on Netflix and Hulu. He is known for his documentary work exploring mysteries in the fields of UFOs, advanced technology and the “dark space” where science confronts the abnormal. Corbell’s films reveal how ideas, held by credible individuals, can alter the way we experience reality and help us to reconsider the fabric of our own beliefs.
FOLLOW JEREMY ON SOCIAL
https://Twitter.com/JeremyCorbell
https://Instagram.com/JeremyCorbell
https://Facebook.com/JeremyCorbell
JEREMY'S WEBSITE
https://ExtraordinaryBeliefs.com
•••
GEORGE KNAPP is an investigative journalist, whose work has been recognized with Edward R Murrow Awards, DuPont, Peabody Awards, and 28 Regional Emmy Awards. He is the chief investigative reporter for KLAS TV (CBS) and a regular host of the syndicated Coast to Coast AM radio show. His numerous exclusives include his reporting on the story of Bob Lazar, the public coverage of Area 51 and Skinwalker Ranch.
FOLLOW GEORGE ON SOCIAL
https://Twitter.com/G_Knapp
https://Instagram.com/GeorgeKnapp66
https://www.Facebook.com/George.Knapp.125
GEORGE'S WEBSITE
https://MysteryWire.com
•••
WEAPONIZED is a presentation of Jeremy Corbell, George Knapp, Dark Horse Entertainment and Cadence13 Studios. Weaponize Your Curiosity!
•••
*Live switch engineering by Zachary Ward &amp; film editing by Michael Lazovsky
*Music by Oliver Lewis https://oliverlewis.info &amp; Boomopera https://boomopera.bandcamp.com</t>
  </si>
  <si>
    <t>vJH68O6ehMM</t>
  </si>
  <si>
    <t>2023 04 18</t>
  </si>
  <si>
    <t>https://youtu.be/lovBTbMVLwg</t>
  </si>
  <si>
    <t xml:space="preserve">Was President Reagan Warning Us About UFOs </t>
  </si>
  <si>
    <t>In WEAPONIZED, Jeremy Corbell and George Knapp pull back the veil on the world of the known, to explore the unexplained. This multi-platform investigative series features exclusive interviews, never-before-seen footage, previously-suppressed documents, original audio and video recordings, and hard evidence related to UFOs, the paranormal, cutting-edge science, cover-ups, conspiracies, and big-time crimes. Original, groundbreaking conversations with government whistleblowers, spies, spooks, scientists, military officials, muckraking journalists, filmmakers, historians, artists, musicians, and major celebrities will cast a wide shadow through the other-world… and detail the human experiences that inform these extraordinary phenomena. Your curiosity will be WEAPONIZED.
GOT A TIP?
Reach out to us at WeaponizedPodcast@Proton.me
•••
Full audio episodes are published across all podcast platforms - and in visual form exclusively at https://WeaponizedPodcast.com and here on Corbell’s YouTube channel. New episodes released Tuesdays. 
LEARN MORE : https://WeaponizedPodcast.com
LISTEN : Click here and you will get directed to your favorite audio-only PODCAST platform https://link.chtbl.com/Weaponized
Extras and bonuses from episodes can be found at https://WeaponizedPodcast.com For breaking news, follow Corbell &amp; Knapp on all social media.
•••
JEREMY CORBELL is an American contemporary artist and investigative filmmaker with movies on Netflix and Hulu. He is known for his documentary work exploring mysteries in the fields of UFOs, advanced technology and the “dark space” where science confronts the abnormal. Corbell’s films reveal how ideas, held by credible individuals, can alter the way we experience reality and help us to reconsider the fabric of our own beliefs.
“The aim of journalism is to reveal that which lies beneath the thin veneer of a society; to expose truths that are often just beyond the reach of our consensus reality. It can be counterintuitive - but to reveal secrets, you often must first learn to keep them. George and I have done that. We have kept secrets. But now we have built a vehicle to explore the mysteries that have kept us curious and alert over the decades. It’s with great pleasure and methodical mischief that we introduce WEAPONIZED to the world.” said Jeremy Kenyon Lockyer Corbell
FOLLOW JEREMY ON SOCIAL
https://Twitter.com/JeremyCorbell
https://Instagram.com/JeremyCorbell
https://Facebook.com/JeremyCorbell
JEREMY'S WEBSITE
https://ExtraordinaryBeliefs.com
•••
GEORGE KNAPP is an investigative journalist, whose work has been recognized with Edward R Murrow Awards, DuPont, Peabody Awards, and 28 Regional Emmy Awards. He is the chief investigative reporter for KLAS TV (CBS) and a regular host of the syndicated Coast to Coast AM radio show. His numerous exclusives include his reporting on the story of Bob Lazar, the public coverage of Area 51 and Skinwalker Ranch.
“It's the job of journalism - and science - to investigate the unexplained, not to explain the uninvestigated. So much has changed over the past few years. Reality isn't what it used to be. It's bigger, more mysterious, and more wondrous than any of us imagined. With Weaponized, Jeremy and I expect to break news, add context, and have some fun as we talk with talented people who have compelling stories to tell." - George Knapp
FOLLOW GEORGE ON SOCIAL
https://Twitter.com/G_Knapp
https://Instagram.com/GeorgeKnapp66
https://www.Facebook.com/George.Knapp.125
GEORGE'S WEBSITE
https://MysteryWire.com
•••
WEAPONIZED is a presentation of Jeremy Corbell, George Knapp, Dark Horse Entertainment and Cadence13 Studios. Weaponize Your Curiosity!
•••
*Music by Oliver Lewis https://oliverlewis.info &amp; Boomopera https://boomopera.bandcamp.com</t>
  </si>
  <si>
    <t>lovBTbMVLwg</t>
  </si>
  <si>
    <t>https://youtu.be/S713pxMKovM</t>
  </si>
  <si>
    <t xml:space="preserve">Did Alien Robots Land In Russia </t>
  </si>
  <si>
    <t>S713pxMKovM</t>
  </si>
  <si>
    <t>https://youtu.be/-14kx7IX5k4</t>
  </si>
  <si>
    <t>What It’s Like To Smuggle Classified UFO Documents Out Of Russia</t>
  </si>
  <si>
    <t>What do other world governments know about the UFO mystery? When the USSR collapsed in the early '90s, a brief window of opportunity opened. With the help of a well-connected Russian physicist, journalist George Knapp traveled to Moscow and interviewed high ranking Russian military officials and scientists about what might be the largest UFO study ever conducted. The witnesses, who had never before spoken with any journalist, confirmed the Russian military had conducted a ten-year nationwide investigation into UFOs and UFO technology. The Russians also knew plenty about what the US government had been doing with UFO investigations; Both governments had been lying to their citizens. In this episode, Jeremy and George dive into the Russian UFO files and we hear from some of the key witnesses associated with the Ministry of Defense program.
•••
In WEAPONIZED, Jeremy Corbell and George Knapp pull back the veil on the world of the known, to explore the unexplained. This multi-platform investigative series features exclusive interviews, never-before-seen footage, previously-suppressed documents, original audio and video recordings, and hard evidence related to UFOs, the paranormal, cutting-edge science, cover-ups, conspiracies, and big-time crimes. Original, groundbreaking conversations with government whistleblowers, spies, spooks, scientists, military officials, muckraking journalists, filmmakers, historians, artists, musicians, and major celebrities will cast a wide shadow through the other-world… and detail the human experiences that inform these extraordinary phenomena. Your curiosity will be WEAPONIZED.
GOT A TIP?
Reach out to us at WeaponizedPodcast@Proton.me
•••
Full audio episodes are published across all podcast platforms - and in visual form exclusively at https://WeaponizedPodcast.com and here on Corbell’s YouTube channel. New episodes released Tuesdays. 
LEARN MORE : https://WeaponizedPodcast.com
LISTEN : Click here and you will get directed to your favorite audio-only PODCAST platform https://link.chtbl.com/Weaponized
Extras and bonuses from episodes can be found at https://WeaponizedPodcast.com For breaking news, follow Corbell &amp; Knapp on all social media.
•••
JEREMY CORBELL is an American contemporary artist and investigative filmmaker with movies on Netflix and Hulu. He is known for his documentary work exploring mysteries in the fields of UFOs, advanced technology and the “dark space” where science confronts the abnormal. Corbell’s films reveal how ideas, held by credible individuals, can alter the way we experience reality and help us to reconsider the fabric of our own beliefs.
FOLLOW JEREMY ON SOCIAL
https://Twitter.com/JeremyCorbell
https://Instagram.com/JeremyCorbell
https://Facebook.com/JeremyCorbell
JEREMY'S WEBSITE
https://ExtraordinaryBeliefs.com
•••
GEORGE KNAPP is an investigative journalist, whose work has been recognized with Edward R Murrow Awards, DuPont, Peabody Awards, and 28 Regional Emmy Awards. He is the chief investigative reporter for KLAS TV (CBS) and a regular host of the syndicated Coast to Coast AM radio show. His numerous exclusives include his reporting on the story of Bob Lazar, the public coverage of Area 51 and Skinwalker Ranch.
FOLLOW GEORGE ON SOCIAL
https://Twitter.com/G_Knapp
https://Instagram.com/GeorgeKnapp66
https://www.Facebook.com/George.Knapp.125
GEORGE'S WEBSITE
https://MysteryWire.com
•••
WEAPONIZED is a presentation of Jeremy Corbell, George Knapp, Dark Horse Entertainment and Cadence13 Studios. Weaponize Your Curiosity!
•••
*Live switch engineering by Zachary Ward &amp; film editing by Michael Lazovsky
*Music by Oliver Lewis https://oliverlewis.info &amp; Boomopera https://boomopera.bandcamp.com</t>
  </si>
  <si>
    <t>-14kx7IX5k4</t>
  </si>
  <si>
    <t>https://youtu.be/hgtymg5E6F0</t>
  </si>
  <si>
    <t>WEAPONIZED   EPISODE %2313   Russia's Secret UFO Files</t>
  </si>
  <si>
    <t>What do other world governments know about the UFO mystery? When the USSR collapsed in the early '90s, a brief window of opportunity opened. With the help of a well-connected Russian physicist, journalist George Knapp traveled to Moscow and interviewed high ranking Russian military officials and scientists about what might be the largest UFO study ever conducted. The witnesses, who had never before spoken with any journalist, confirmed the Russian military had conducted a ten-year nationwide investigation into UFOs and UFO technology. The Russians also knew plenty about what the US government had been doing with UFO investigations; Both governments had been lying to their citizens. In this episode, Jeremy and George dive into the Russian UFO files and we hear from some of the key witnesses associated with the Ministry of Defense program.
•••
In WEAPONIZED, Jeremy Corbell and George Knapp pull back the veil on the world of the known, to explore the unexplained. This multi-platform investigative series features exclusive interviews, never-before-seen footage, previously-suppressed documents, original audio and video recordings, and hard evidence related to UFOs, the paranormal, cutting-edge science, cover-ups, conspiracies, and big-time crimes. Original, groundbreaking conversations with government whistleblowers, spies, spooks, scientists, military officials, muckraking journalists, filmmakers, historians, artists, musicians, and major celebrities will cast a wide shadow through the other-world… and detail the human experiences that inform these extraordinary phenomena. Your curiosity will be WEAPONIZED.
GOT A TIP?
Reach out to us at WeaponizedPodcast@Proton.me
•••
Full audio episodes are published across all podcast platforms - and in visual form exclusively at https://WeaponizedPodcast.com and here on Corbell’s YouTube channel. New episodes released Tuesdays. 
LEARN MORE : https://WeaponizedPodcast.com
LISTEN : Click here and you will get directed to your favorite audio-only PODCAST platform https://link.chtbl.com/Weaponized
Extras and bonuses from episodes can be found at https://WeaponizedPodcast.com For breaking news, follow Corbell &amp; Knapp on all social media.
•••
JEREMY CORBELL is an American contemporary artist and investigative filmmaker with movies on Netflix and Hulu. He is known for his documentary work exploring mysteries in the fields of UFOs, advanced technology and the “dark space” where science confronts the abnormal. Corbell’s films reveal how ideas, held by credible individuals, can alter the way we experience reality and help us to reconsider the fabric of our own beliefs.
FOLLOW JEREMY ON SOCIAL
https://Twitter.com/JeremyCorbell
https://Instagram.com/JeremyCorbell
https://Facebook.com/JeremyCorbell
JEREMY'S WEBSITE
https://ExtraordinaryBeliefs.com
•••
GEORGE KNAPP is an investigative journalist, whose work has been recognized with Edward R Murrow Awards, DuPont, Peabody Awards, and 28 Regional Emmy Awards. He is the chief investigative reporter for KLAS TV (CBS) and a regular host of the syndicated Coast to Coast AM radio show. His numerous exclusives include his reporting on the story of Bob Lazar, the public coverage of Area 51 and Skinwalker Ranch.
FOLLOW GEORGE ON SOCIAL
https://Twitter.com/G_Knapp
https://Instagram.com/GeorgeKnapp66
https://www.Facebook.com/George.Knapp.125
GEORGE'S WEBSITE
https://MysteryWire.com
•••
WEAPONIZED is a presentation of Jeremy Corbell, George Knapp, Dark Horse Entertainment and Cadence13 Studios. Weaponize Your Curiosity!
•••
*Live switch engineering by Zachary Ward &amp; film editing by Michael Lazovsky
*Music by Oliver Lewis https://oliverlewis.info &amp; Boomopera https://boomopera.bandcamp.com</t>
  </si>
  <si>
    <t>hgtymg5E6F0</t>
  </si>
  <si>
    <t>2023 04 11</t>
  </si>
  <si>
    <t>https://youtu.be/5RhowzuTX6Y</t>
  </si>
  <si>
    <t>The HITCHHIKER Effect   Biological Damage &amp; Paranormal Encounters Associated with The UFO Phenomenon</t>
  </si>
  <si>
    <t>5RhowzuTX6Y</t>
  </si>
  <si>
    <t>https://youtu.be/9Q-vkymdpyw</t>
  </si>
  <si>
    <t>Skinwalker Ranch + Cryptids, Creatures &amp; The Absurdity Of What Has Been Seen</t>
  </si>
  <si>
    <t>9Q-vkymdpyw</t>
  </si>
  <si>
    <t>https://youtu.be/cLLd_ReMwpg</t>
  </si>
  <si>
    <t>Kenneth Arnold's Famous UFO Encounter Was Way Stranger Than You Were Told</t>
  </si>
  <si>
    <t>cLLd_ReMwpg</t>
  </si>
  <si>
    <t>https://youtu.be/CDXNstMOQsc</t>
  </si>
  <si>
    <t>This Scientist Saw UFOs at Skinwalker Ranch</t>
  </si>
  <si>
    <t>CDXNstMOQsc</t>
  </si>
  <si>
    <t>https://youtu.be/bib_AdGA20o</t>
  </si>
  <si>
    <t xml:space="preserve">Does Our Government Have Alien Spacecraft - Not Made Here On Earth </t>
  </si>
  <si>
    <t>bib_AdGA20o</t>
  </si>
  <si>
    <t>https://youtu.be/tvUfdN2fyww</t>
  </si>
  <si>
    <t>WEAPONIZED   EPISODE %2312   UFO &amp; Paranormal Connections + The AAWSAP Legacy</t>
  </si>
  <si>
    <t>Biochemist Dr. Colm Kelleher was a project manager for the largest government-funded UFO investigation in US history. The Defense Intelligence Agency (DIA) spent $22 million over 27 months in its study of UFO incidents, cases, and technology. Kelleher personally oversaw the hiring of 50 full-time employees and investigators but was also a hands-on field investigator for AAWSAP, the direct precursor to AATIP, the UAP Task Force, and AARO. In this second half of our interview. Kelleher discussed the overlap of UFO incidents  with seemingly paranormal phenomena, including the so-called “hitchhiker effect” at Skinwalker Ranch and other locations. Kelleher confirms the main purpose of AAWSAP was to identify snd eventually duplicate UFO technology. And - for the first time - he reveals his personal knowledge of UFO crash retrieval efforts.
FIND PART ONE OF THIS CONVERSATION HERE : https://youtu.be/g_wPr0LUeg0
GET A COPY OF DR. KELLEHER'S BOOKS :
HUNT FOR THE SKINWALKER - HERE : https://a.co/d/fbQgo1T
SKINWALKERS AT THE PENTAGON - HERE : https://a.co/d/eR1GroY
•••
In WEAPONIZED, Jeremy Corbell and George Knapp pull back the veil on the world of the known, to explore the unexplained. This multi-platform investigative series features exclusive interviews, never-before-seen footage, previously-suppressed documents, original audio and video recordings, and hard evidence related to UFOs, the paranormal, cutting-edge science, cover-ups, conspiracies, and big-time crimes. Original, groundbreaking conversations with government whistleblowers, spies, spooks, scientists, military officials, muckraking journalists, filmmakers, historians, artists, musicians, and major celebrities will cast a wide shadow through the other-world… and detail the human experiences that inform these extraordinary phenomena. Your curiosity will be WEAPONIZED.
GOT A TIP?
Reach out to us at WeaponizedPodcast@Proton.me
•••
Full audio episodes are published across all podcast platforms - and in visual form exclusively at https://WeaponizedPodcast.com and here on Corbell’s YouTube channel. New episodes released Tuesdays. 
LEARN MORE : https://WeaponizedPodcast.com
LISTEN : Click here and you will get directed to your favorite audio-only PODCAST platform https://link.chtbl.com/Weaponized
Extras and bonuses from episodes can be found at https://WeaponizedPodcast.com For breaking news, follow Corbell &amp; Knapp on all social media.
•••
JEREMY CORBELL is an American contemporary artist and investigative filmmaker with movies on Netflix and Hulu. He is known for his documentary work exploring mysteries in the fields of UFOs, advanced technology and the “dark space” where science confronts the abnormal. Corbell’s films reveal how ideas, held by credible individuals, can alter the way we experience reality and help us to reconsider the fabric of our own beliefs.
FOLLOW JEREMY ON SOCIAL
https://Twitter.com/JeremyCorbell
https://Instagram.com/JeremyCorbell
https://Facebook.com/JeremyCorbell
JEREMY'S WEBSITE
https://ExtraordinaryBeliefs.com
•••
GEORGE KNAPP is an investigative journalist, whose work has been recognized with Edward R Murrow Awards, DuPont, Peabody Awards, and 28 Regional Emmy Awards. He is the chief investigative reporter for KLAS TV (CBS) and a regular host of the syndicated Coast to Coast AM radio show. His numerous exclusives include his reporting on the story of Bob Lazar, the public coverage of Area 51 and Skinwalker Ranch.
FOLLOW GEORGE ON SOCIAL
https://Twitter.com/G_Knapp
https://Instagram.com/GeorgeKnapp66
https://www.Facebook.com/George.Knapp.125
GEORGE'S WEBSITE
https://MysteryWire.com
•••
WEAPONIZED is a presentation of Jeremy Corbell, George Knapp, Dark Horse Entertainment and Cadence13 Studios. Weaponize Your Curiosity!
•••
*Music by Oliver Lewis https://oliverlewis.info &amp; Boomopera https://boomopera.bandcamp.com</t>
  </si>
  <si>
    <t>tvUfdN2fyww</t>
  </si>
  <si>
    <t>2023 04 04</t>
  </si>
  <si>
    <t>https://youtu.be/l9SPgejXbKY</t>
  </si>
  <si>
    <t>Play Cinema Roulette   with Jeremy Corbell, George Knapp and John Long</t>
  </si>
  <si>
    <t>l9SPgejXbKY</t>
  </si>
  <si>
    <t>https://youtu.be/dyzaJwElNsI</t>
  </si>
  <si>
    <t>WEAPONIZED   EPISODE %2311   Hollywood In Transition + The Future Of Movies, TV and Streaming</t>
  </si>
  <si>
    <t>The movie and TV industries have been pummeled by changes in recent years. The pandemic decimated theater attendance and the emergence of streaming services changed the model that major studios have used for decades. George and Jeremy are joined by John Long, co-founder of Buddha Jones, one of the most highly regarded and successful trailer producers in Hollywood. Long and his team have worked directly with most of the major studios and best-known directors but have also expanded into marketing projects for television and streaming networks, winning numerous industry awards for creative campaigns. Buddha Jones has worked on several UFO-themed projects including the blockbuster hit NOPE. George and Jeremy talk with John about the future of Hollywood, challenges to the traditional business model, and about the art of making the perfect movie trailer. (John also takes the time to poke at George while recounting some of their long history together.)
•••
In WEAPONIZED, Jeremy Corbell and George Knapp pull back the veil on the world of the known, to explore the unexplained. This multi-platform investigative series features exclusive interviews, never-before-seen footage, previously-suppressed documents, original audio and video recordings, and hard evidence related to UFOs, the paranormal, cutting-edge science, cover-ups, conspiracies, and big-time crimes. Original, groundbreaking conversations with government whistleblowers, spies, spooks, scientists, military officials, muckraking journalists, filmmakers, historians, artists, musicians, and major celebrities will cast a wide shadow through the other-world… and detail the human experiences that inform these extraordinary phenomena. Your curiosity will be WEAPONIZED.
GOT A TIP?
Reach out to us at WeaponizedPodcast@Proton.me
Full audio episodes are published across all podcast platforms - and in visual form exclusively at https://WeaponizedPodcast.com and here on Corbell’s YouTube channel. New episodes released Tuesdays. 
LEARN MORE : https://WeaponizedPodcast.com
LISTEN : Click here and you will get directed to your favorite audio-only PODCAST platform https://link.chtbl.com/Weaponized
Extras and bonuses from episodes can be found at https://WeaponizedPodcast.com For breaking news, follow Corbell &amp; Knapp on all social media.
•••
JEREMY CORBELL is an American contemporary artist and investigative filmmaker with movies on Netflix and Hulu. He is known for his documentary work exploring mysteries in the fields of UFOs, advanced technology and the “dark space” where science confronts the abnormal. Corbell’s films reveal how ideas, held by credible individuals, can alter the way we experience reality and help us to reconsider the fabric of our own beliefs.
“The aim of journalism is to reveal that which lies beneath the thin veneer of a society; to expose truths that are often just beyond the reach of our consensus reality. It can be counterintuitive - but to reveal secrets, you often must first learn to keep them. George and I have done that. We have kept secrets. But now we have built a vehicle to explore the mysteries that have kept us curious and alert over the decades. It’s with great pleasure and methodical mischief that we introduce WEAPONIZED to the world.” said Jeremy Kenyon Lockyer Corbell
FOLLOW JEREMY ON SOCIAL
https://Twitter.com/JeremyCorbell
https://Instagram.com/JeremyCorbell
https://Facebook.com/JeremyCorbell
JEREMY'S WEBSITE
https://ExtraordinaryBeliefs.com
•••
GEORGE KNAPP is an investigative journalist, whose work has been recognized with Edward R Murrow Awards, DuPont, Peabody Awards, and 28 Regional Emmy Awards. He is the chief investigative reporter for KLAS TV (CBS) and a regular host of the syndicated Coast to Coast AM radio show. His numerous exclusives include his reporting on the story of Bob Lazar, the public coverage of Area 51 and Skinwalker Ranch.
“It's the job of journalism - and science - to investigate the unexplained, not to explain the uninvestigated. So much has changed over the past few years. Reality isn't what it used to be. It's bigger, more mysterious, and more wondrous than any of us imagined. With Weaponized, Jeremy and I expect to break news, add context, and have some fun as we talk with talented people who have compelling stories to tell." - George Knapp
FOLLOW GEORGE ON SOCIAL
https://Twitter.com/G_Knapp
https://Instagram.com/GeorgeKnapp66
https://www.Facebook.com/George.Knapp...
GEORGE'S WEBSITE
https://MysteryWire.com
•••
WEAPONIZED is a presentation of Jeremy Corbell, George Knapp, Dark Horse Entertainment and Cadence13 Studios. Weaponize Your Curiosity!
•••
*Music by Oliver Lewis https://oliverlewis.info &amp; Boomopera https://boomopera.bandcamp.com</t>
  </si>
  <si>
    <t>dyzaJwElNsI</t>
  </si>
  <si>
    <t>2023 03 28</t>
  </si>
  <si>
    <t>https://youtu.be/42DBXSZHYD0</t>
  </si>
  <si>
    <t xml:space="preserve">Does A.I. Think Non Human Intelligence Is Among Us  And What's Up With The Satanic Puppet, Duncan </t>
  </si>
  <si>
    <t>42DBXSZHYD0</t>
  </si>
  <si>
    <t>https://youtu.be/iDYDRDhvQ_A</t>
  </si>
  <si>
    <t xml:space="preserve">The Technoterrestrial Hypothesis   What if A.I. betrays us to Aliens </t>
  </si>
  <si>
    <t>iDYDRDhvQ_A</t>
  </si>
  <si>
    <t>https://youtu.be/0iN7j0BzXGw</t>
  </si>
  <si>
    <t>WEAPONIZED   EPISODE %2310   Midnight Gospel + UFOs, Demonic A.I. Simulations &amp; Spirituality</t>
  </si>
  <si>
    <t>Duncan Trussell is a stand-up comedian, podcaster, writer, actor, entertainer, philosopher and all around fascinating being - currently in human form. His hit podcast was animated into a Netflix series called The Midnight Gospel and presents conversations that could only exist within an artificial reality. Jeremy &amp; George caught up with Duncan and talked about all things on heaven and Earth : UFOs, Artificial Intelligence, Demonic agendas, Buddhism, spirituality, bad Gurus, psychedelics and the nature of reality.
GOT A TIP?
Reach out to us at WeaponizedPodcast@Proton.me
•••
In WEAPONIZED, Jeremy Corbell and George Knapp pull back the veil on the world of the known, to explore the unexplained. This multi-platform investigative series features exclusive interviews, never-before-seen footage, previously-suppressed documents, original audio and video recordings, and hard evidence related to UFOs, the paranormal, cutting-edge science, cover-ups, conspiracies, and big-time crimes. Original, groundbreaking conversations with government whistleblowers, spies, spooks, scientists, military officials, muckraking journalists, filmmakers, historians, artists, musicians, and major celebrities will cast a wide shadow through the other-world… and detail the human experiences that inform these extraordinary phenomena. Your curiosity will be WEAPONIZED!
Full audio episodes are published across all podcast platforms - and in visual form exclusively at https://WeaponizedPodcast.com and here on Corbell’s YouTube channel. New episodes released Tuesdays. 
LEARN MORE : https://WeaponizedPodcast.com
LISTEN : Click here and you will get directed to your favorite audio-only PODCAST platform https://link.chtbl.com/Weaponized
Extras and bonuses from episodes can be found at https://WeaponizedPodcast.com For breaking news, follow Corbell &amp; Knapp on all social media.
•••
JEREMY CORBELL is an American contemporary artist and investigative filmmaker with movies on Netflix and Hulu. He is known for his documentary work exploring mysteries in the fields of UFOs, advanced technology and the “dark space” where science confronts the abnormal. Corbell’s films reveal how ideas, held by credible individuals, can alter the way we experience reality and help us to reconsider the fabric of our own beliefs.
“The aim of journalism is to reveal that which lies beneath the thin veneer of a society; to expose truths that are often just beyond the reach of our consensus reality. It can be counterintuitive - but to reveal secrets, you often must first learn to keep them. George and I have done that. We have kept secrets. But now we have built a vehicle to explore the mysteries that have kept us curious and alert over the decades. It’s with great pleasure and methodical mischief that we introduce WEAPONIZED to the world.” said Jeremy Kenyon Lockyer Corbell
FOLLOW JEREMY ON SOCIAL
https://Twitter.com/JeremyCorbell
https://Instagram.com/JeremyCorbell
https://Facebook.com/JeremyCorbell
JEREMY'S WEBSITE
https://ExtraordinaryBeliefs.com
•••
GEORGE KNAPP is an investigative journalist, whose work has been recognized with Edward R Murrow Awards, DuPont, Peabody Awards, and 28 Regional Emmy Awards. He is the chief investigative reporter for KLAS TV (CBS) and a regular host of the syndicated Coast to Coast AM radio show. His numerous exclusives include his reporting on the story of Bob Lazar, the public coverage of Area 51 and Skinwalker Ranch.
“It's the job of journalism - and science - to investigate the unexplained, not to explain the uninvestigated. So much has changed over the past few years. Reality isn't what it used to be. It's bigger, more mysterious, and more wondrous than any of us imagined. With Weaponized, Jeremy and I expect to break news, add context, and have some fun as we talk with talented people who have compelling stories to tell." - George Knapp
FOLLOW GEORGE ON SOCIAL
https://Twitter.com/G_Knapp
https://Instagram.com/GeorgeKnapp66
https://www.Facebook.com/George.Knapp.125
GEORGE'S WEBSITE
https://MysteryWire.com
•••
WEAPONIZED is a presentation of Jeremy Corbell, George Knapp, Dark Horse Entertainment and Cadence13 Studios. Weaponize Your Curiosity!
•••
*Music by Oliver Lewis https://oliverlewis.info &amp; Boomopera https://boomopera.bandcamp.com</t>
  </si>
  <si>
    <t>0iN7j0BzXGw</t>
  </si>
  <si>
    <t>2023 03 07</t>
  </si>
  <si>
    <t>https://youtu.be/GhfXuSIUX-k</t>
  </si>
  <si>
    <t>BAGHDAD PHANTOM UAP</t>
  </si>
  <si>
    <t>This is US military filmed UFO footage from an active conflict zone; imaged by the US Air Force using a Reaper drone. This UFO has been officially designated by the Air Force as a UAP (Unidentified Anomalous Phenomena), but is NOT yet currently part of the active United States UAP investigations; seemingly due to obstacles of information-flow after collection. The Department of Defense’s AARO (All-domain Anomaly Resolution Office) is NOW aware of this case.
THE BAGHDAD PHANTOM UAP
DATE / TIME - 14 May 2022
LOCATION - These 6 images (and footage) were taken north of the city of Baghdad, Iraq.
DURATION - The video is 7 seconds long. The “cylindrical” UAP labeled THE BAGHDAD PHANTOM UAP is seen “under intelligent control - in controlled flight” moving in a stable lateral direction across the video (from left to right from the viewers perspective).
IMAGING TYPE - Thermographic / Forward Looking Infrared (FLIR)
RECONNAISSANCE CRAFT - US Air Force / Reaper Drone
ADDITIONAL DETAILS
* The filming of THE BAGHDAD PHANTOM UAP was NOT an isolated UAP event in the area during this 24 hour period.
* UAP consisting of various shapes were filmed during this UAP event series.
* Corroborative data from multiple types of sensor data were used to document these UAP events - including THERMAL &amp; RADAR.
LEARN MORE : https://WeaponizedPodcast.com
•••
In WEAPONIZED, Jeremy Corbell and George Knapp pull back the veil on the world of the known, to explore the unexplained. This multi-platform investigative series features exclusive interviews, never-before-seen footage, previously-suppressed documents, original audio and video recordings, and hard evidence related to UFOs, the paranormal, cutting-edge science, cover-ups, conspiracies, and big-time crimes. Original, groundbreaking conversations with government whistleblowers, spies, spooks, scientists, military officials, muckraking journalists, filmmakers, historians, artists, musicians, and major celebrities will cast a wide shadow through the other-world… and detail the human experiences that inform these extraordinary phenomena. Your curiosity will be WEAPONIZED.
GOT A TIP?
Reach out to us at WeaponizedPodcast@Proton.me
•••
Full audio episodes are published across all podcast platforms - and in visual form exclusively at https://WeaponizedPodcast.com and here on Corbell’s YouTube channel. New episodes released Tuesdays. 
LISTEN : Click here and you will get directed to your favorite audio-only PODCAST platform https://link.chtbl.com/Weaponized
Extras and bonuses from episodes can be found at https://WeaponizedPodcast.com For breaking news, follow Corbell &amp; Knapp on all social media.
•••
JEREMY CORBELL is an American contemporary artist and investigative filmmaker with movies on Netflix and Hulu. He is known for his documentary work exploring mysteries in the fields of UFOs, advanced technology and the “dark space” where science confronts the abnormal. Corbell’s films reveal how ideas, held by credible individuals, can alter the way we experience reality and help us to reconsider the fabric of our own beliefs.
FOLLOW JEREMY ON SOCIAL
https://Twitter.com/JeremyCorbell
https://Instagram.com/JeremyCorbell
https://Facebook.com/JeremyCorbell
JEREMY'S WEBSITE
https://ExtraordinaryBeliefs.com
•••
GEORGE KNAPP is an investigative journalist, whose work has been recognized with Edward R Murrow Awards, DuPont, Peabody Awards, and 28 Regional Emmy Awards. He is the chief investigative reporter for KLAS TV (CBS) and a regular host of the syndicated Coast to Coast AM radio show. His numerous exclusives include his reporting on the story of Bob Lazar, the public coverage of Area 51 and Skinwalker Ranch.
FOLLOW GEORGE ON SOCIAL
https://Twitter.com/G_Knapp
https://Instagram.com/GeorgeKnapp66
https://www.Facebook.com/George.Knapp.125
GEORGE'S WEBSITE
https://MysteryWire.com
•••
WEAPONIZED is a presentation of Jeremy Corbell, George Knapp, Dark Horse Entertainment and Cadence13 Studios. Weaponize Your Curiosity!
•••
*Music by Oliver Lewis https://oliverlewis.info &amp; Boomopera https://boomopera.bandcamp.com</t>
  </si>
  <si>
    <t>GhfXuSIUX-k</t>
  </si>
  <si>
    <t>https://youtu.be/F1hRHo2QHSw</t>
  </si>
  <si>
    <t>WEAPONIZED   EPISODE %237   STORMING AREA 51 &amp; THE BAGHDAD PHANTOM</t>
  </si>
  <si>
    <t>In WEAPONIZED, Jeremy Corbell and George Knapp pull back the veil on the world of the known, to explore the unexplained. This multi-platform investigative series features exclusive interviews, never-before-seen footage, previously-suppressed documents, original audio and video recordings, and hard evidence related to UFOs, the paranormal, cutting-edge science, cover-ups, conspiracies, and big-time crimes. Original, groundbreaking conversations with government whistleblowers, spies, spooks, scientists, military officials, muckraking journalists, filmmakers, historians, artists, musicians, and major celebrities will cast a wide shadow through the other-world… and detail the human experiences that inform these extraordinary phenomena. Your curiosity will be WEAPONIZED.
GOT A TIP?
Reach out to us at WeaponizedPodcast@Proton.me
•••
In WEAPONIZED, Jeremy Corbell and George Knapp pull back the veil on the world of the known, to explore the unexplained. This multi-platform investigative series features exclusive interviews, never-before-seen footage, previously-suppressed documents, original audio and video recordings, and hard evidence related to UFOs, the paranormal, cutting-edge science, cover-ups, conspiracies, and big-time crimes. Original, groundbreaking conversations with government whistleblowers, spies, spooks, scientists, military officials, muckraking journalists, filmmakers, historians, artists, musicians, and major celebrities will cast a wide shadow through the other-world… and detail the human experiences that inform these extraordinary phenomena. Your curiosity will be WEAPONIZED!
Full audio episodes are published across all podcast platforms - and in visual form exclusively at https://WeaponizedPodcast.com and here on Corbell’s YouTube channel. New episodes released Tuesdays. 
LEARN MORE : https://WeaponizedPodcast.com
LISTEN : Click here and you will get directed to your favorite audio-only PODCAST platform https://link.chtbl.com/Weaponized
Extras and bonuses from episodes can be found at https://WeaponizedPodcast.com For breaking news, follow Corbell &amp; Knapp on all social media.
•••
JEREMY CORBELL is an American contemporary artist and investigative filmmaker with movies on Netflix and Hulu. He is known for his documentary work exploring mysteries in the fields of UFOs, advanced technology and the “dark space” where science confronts the abnormal. Corbell’s films reveal how ideas, held by credible individuals, can alter the way we experience reality and help us to reconsider the fabric of our own beliefs.
“The aim of journalism is to reveal that which lies beneath the thin veneer of a society; to expose truths that are often just beyond the reach of our consensus reality. It can be counterintuitive - but to reveal secrets, you often must first learn to keep them. George and I have done that. We have kept secrets. But now we have built a vehicle to explore the mysteries that have kept us curious and alert over the decades. It’s with great pleasure and methodical mischief that we introduce WEAPONIZED to the world.” said Jeremy Kenyon Lockyer Corbell
FOLLOW JEREMY ON SOCIAL
https://Twitter.com/JeremyCorbell
https://Instagram.com/JeremyCorbell
https://Facebook.com/JeremyCorbell
JEREMY'S WEBSITE
https://ExtraordinaryBeliefs.com
•••
GEORGE KNAPP is an investigative journalist, whose work has been recognized with Edward R Murrow Awards, DuPont, Peabody Awards, and 28 Regional Emmy Awards. He is the chief investigative reporter for KLAS TV (CBS) and a regular host of the syndicated Coast to Coast AM radio show. His numerous exclusives include his reporting on the story of Bob Lazar, the public coverage of Area 51 and Skinwalker Ranch.
“It's the job of journalism - and science - to investigate the unexplained, not to explain the uninvestigated. So much has changed over the past few years. Reality isn't what it used to be. It's bigger, more mysterious, and more wondrous than any of us imagined. With Weaponized, Jeremy and I expect to break news, add context, and have some fun as we talk with talented people who have compelling stories to tell." - George Knapp
FOLLOW GEORGE ON SOCIAL
https://Twitter.com/G_Knapp
https://Instagram.com/GeorgeKnapp66
https://www.Facebook.com/George.Knapp.125
GEORGE'S WEBSITE
https://MysteryWire.com
•••
WEAPONIZED is a presentation of Jeremy Corbell, George Knapp, Dark Horse Entertainment and Cadence13 Studios. Weaponize Your Curiosity!
•••
*Music by Oliver Lewis https://oliverlewis.info &amp; Boomopera https://boomopera.bandcamp.com</t>
  </si>
  <si>
    <t>F1hRHo2QHSw</t>
  </si>
  <si>
    <t>2023 02 28</t>
  </si>
  <si>
    <t>https://youtu.be/RJgWqUEa2xc</t>
  </si>
  <si>
    <t>The CIA’s Secretly Funded UFO Documentary   Jeremy Corbell Is A Loose Cannon</t>
  </si>
  <si>
    <t>RJgWqUEa2xc</t>
  </si>
  <si>
    <t>https://youtu.be/wj9EkpSrkA0</t>
  </si>
  <si>
    <t>The Deathbed Confession We Will Never See   UFO Programs Will Be Held Accountable</t>
  </si>
  <si>
    <t>wj9EkpSrkA0</t>
  </si>
  <si>
    <t>https://youtu.be/AZRczat2IP8</t>
  </si>
  <si>
    <t>Live Alien From Another World Captured By Our Military   Many Witnesses Silenced</t>
  </si>
  <si>
    <t>AZRczat2IP8</t>
  </si>
  <si>
    <t>https://youtu.be/ER1CmEYzVlI</t>
  </si>
  <si>
    <t xml:space="preserve">Dark Money, Crashed Saucers, CIA Monkey Business &amp; The UFO Coverup   Should People Go To Prison </t>
  </si>
  <si>
    <t>ER1CmEYzVlI</t>
  </si>
  <si>
    <t>https://youtu.be/v8VxTPhQ29U</t>
  </si>
  <si>
    <t>WEAPONIZED   EPISODE %236   Crashed Saucer Overseer</t>
  </si>
  <si>
    <t>For decades, stories of crashed UFOs and secret recovery operations have permeated popular culture. Has the US government stashed alien craft - and perhaps alien bodies - inside the military industrial complex, perhaps in remote desert locations such as Area 51? In the early 1990s, a former high-level executive with a major defense contractor shared his story with a Las Vegas journalist and promised to record video deposition to be released after his death. The story involved a UFO that had been recovered from a crash site in New Mexico, along with a still-living crew member. The identity of the industry executive has never been confirmed by the journalist... until now.
•••
In WEAPONIZED, Jeremy Corbell and George Knapp pull back the veil on the world of the known, to explore the unexplained. This multi-platform investigative series features exclusive interviews, never-before-seen footage, previously-suppressed documents, original audio and video recordings, and hard evidence related to UFOs, the paranormal, cutting-edge science, cover-ups, conspiracies, and big-time crimes. Original, groundbreaking conversations with government whistleblowers, spies, spooks, scientists, military officials, muckraking journalists, filmmakers, historians, artists, musicians, and major celebrities will cast a wide shadow through the other-world… and detail the human experiences that inform these extraordinary phenomena. Your curiosity will be WEAPONIZED.
GOT A TIP?
Reach out to us at WeaponizedPodcast@Proton.me
•••
Full audio episodes are published across all podcast platforms - and in visual form exclusively at https://WeaponizedPodcast.com and here on Corbell’s YouTube channel. New episodes released Tuesdays. 
LEARN MORE : https://WeaponizedPodcast.com
LISTEN : Click here and you will get directed to your favorite audio-only PODCAST platform https://link.chtbl.com/Weaponized
Extras and bonuses from episodes can be found at https://WeaponizedPodcast.com For breaking news, follow Corbell &amp; Knapp on all social media.
•••
JEREMY CORBELL is an American contemporary artist and investigative filmmaker with movies on Netflix and Hulu. He is known for his documentary work exploring mysteries in the fields of UFOs, advanced technology and the “dark space” where science confronts the abnormal. Corbell’s films reveal how ideas, held by credible individuals, can alter the way we experience reality and help us to reconsider the fabric of our own beliefs.
“The aim of journalism is to reveal that which lies beneath the thin veneer of a society; to expose truths that are often just beyond the reach of our consensus reality. It can be counterintuitive - but to reveal secrets, you often must first learn to keep them. George and I have done that. We have kept secrets. But now we have built a vehicle to explore the mysteries that have kept us curious and alert over the decades. It’s with great pleasure and methodical mischief that we introduce WEAPONIZED to the world.” said Jeremy Kenyon Lockyer Corbell
FOLLOW JEREMY ON SOCIAL
https://Twitter.com/JeremyCorbell
https://Instagram.com/JeremyCorbell
https://Facebook.com/JeremyCorbell
JEREMY'S WEBSITE
https://ExtraordinaryBeliefs.com
•••
GEORGE KNAPP is an investigative journalist, whose work has been recognized with Edward R Murrow Awards, DuPont, Peabody Awards, and 28 Regional Emmy Awards. He is the chief investigative reporter for KLAS TV (CBS) and a regular host of the syndicated Coast to Coast AM radio show. His numerous exclusives include his reporting on the story of Bob Lazar, the public coverage of Area 51 and Skinwalker Ranch.
“It's the job of journalism - and science - to investigate the unexplained, not to explain the uninvestigated. So much has changed over the past few years. Reality isn't what it used to be. It's bigger, more mysterious, and more wondrous than any of us imagined. With Weaponized, Jeremy and I expect to break news, add context, and have some fun as we talk with talented people who have compelling stories to tell." - George Knapp
FOLLOW GEORGE ON SOCIAL
https://Twitter.com/G_Knapp
https://Instagram.com/GeorgeKnapp66
https://www.Facebook.com/George.Knapp.125
GEORGE'S WEBSITE
https://MysteryWire.com
•••
WEAPONIZED is a presentation of Jeremy Corbell, George Knapp, Dark Horse Entertainment and Cadence13 Studios. Weaponize Your Curiosity!
•••
*Music by Oliver Lewis https://oliverlewis.info &amp; Boomopera https://boomopera.bandcamp.com</t>
  </si>
  <si>
    <t>v8VxTPhQ29U</t>
  </si>
  <si>
    <t>2023 02 21</t>
  </si>
  <si>
    <t>https://youtu.be/kycJbX95mpw</t>
  </si>
  <si>
    <t>Animal Mutations, Cannibals, UFOs &amp; The Covert Program To Monitor Infected Brains In The Food Chain</t>
  </si>
  <si>
    <t>kycJbX95mpw</t>
  </si>
  <si>
    <t>https://youtu.be/9sJ9M5vMSvo</t>
  </si>
  <si>
    <t>The Anatomy Of A Real Cattle Mutilation</t>
  </si>
  <si>
    <t>9sJ9M5vMSvo</t>
  </si>
  <si>
    <t>https://youtu.be/mKah-bNsXFA</t>
  </si>
  <si>
    <t>Serial Killers, Satanic Cults, Nuclear Weapons, UFOs &amp; The FBI   The Cattle Mutilation Mystery</t>
  </si>
  <si>
    <t>mKah-bNsXFA</t>
  </si>
  <si>
    <t>https://youtu.be/hTrO5BzKLSk</t>
  </si>
  <si>
    <t>Weird Science   The Origin &amp; Evolution Of Consciousness</t>
  </si>
  <si>
    <t>hTrO5BzKLSk</t>
  </si>
  <si>
    <t>https://youtu.be/g_wPr0LUeg0</t>
  </si>
  <si>
    <t>WEAPONIZED   EPISODE %235   The Science of Animal Mutilations</t>
  </si>
  <si>
    <t>Colm A. Kelleher, Ph.D., is a biochemist with a fifteen-year research career in cell and molecular biology. Following his Ph.D. in biochemistry from the University of Dublin, Trinity College in 1983, Kelleher worked at the Ontario Cancer Institute, the Terry Fox Cancer Research Laboratory, and the National Jewish Center for Immunology and Respiratory Medicine. He more recently has worked as project manager and team leader at a private research institute (NIDS), using forensic science methodology to unravel scientific anomalies, including animal mutilation cases, investigations of black triangle incidents, and other unexplained phenomena. He was a program manager for the largest government-funded UFO investigation (AAWSAP) overseen by the Defense Intelligence Agency and is currently senior manager with BICS, the Bigelow Institute for Consciousness Studies.
FIND PART TWO OF THIS CONVERSATION HERE : https://youtu.be/tvUfdN2fyww
GET A COPY OF DR. KELLEHER'S BOOKS :
HUNT FOR THE SKINWALKER - HERE : https://a.co/d/fbQgo1T
SKINWALKERS AT THE PENTAGON - HERE : https://a.co/d/eR1GroY
•••
In WEAPONIZED, Jeremy Corbell and George Knapp pull back the veil on the world of the known, to explore the unexplained. This multi-platform investigative series features exclusive interviews, never-before-seen footage, previously-suppressed documents, original audio and video recordings, and hard evidence related to UFOs, the paranormal, cutting-edge science, cover-ups, conspiracies, and big-time crimes. Original, groundbreaking conversations with government whistleblowers, spies, spooks, scientists, military officials, muckraking journalists, filmmakers, historians, artists, musicians, and major celebrities will cast a wide shadow through the other-world… and detail the human experiences that inform these extraordinary phenomena. Your curiosity will be WEAPONIZED.
GOT A TIP?
Reach out to us at WeaponizedPodcast@Proton.me
•••
Full audio episodes are published across all podcast platforms - and in visual form exclusively at https://WeaponizedPodcast.com and here on Corbell’s YouTube channel. New episodes released Tuesdays. 
LEARN MORE : https://WeaponizedPodcast.com
LISTEN : Click here and you will get directed to your favorite audio-only PODCAST platform https://link.chtbl.com/Weaponized
Extras and bonuses from episodes can be found at https://WeaponizedPodcast.com For breaking news, follow Corbell &amp; Knapp on all social media.
•••
JEREMY CORBELL is an American contemporary artist and investigative filmmaker with movies on Netflix and Hulu. He is known for his documentary work exploring mysteries in the fields of UFOs, advanced technology and the “dark space” where science confronts the abnormal. Corbell’s films reveal how ideas, held by credible individuals, can alter the way we experience reality and help us to reconsider the fabric of our own beliefs.
“The aim of journalism is to reveal that which lies beneath the thin veneer of a society; to expose truths that are often just beyond the reach of our consensus reality. It can be counterintuitive - but to reveal secrets, you often must first learn to keep them. George and I have done that. We have kept secrets. But now we have built a vehicle to explore the mysteries that have kept us curious and alert over the decades. It’s with great pleasure and methodical mischief that we introduce WEAPONIZED to the world.” said Jeremy Kenyon Lockyer Corbell
FOLLOW JEREMY ON SOCIAL
https://Twitter.com/JeremyCorbell
https://Instagram.com/JeremyCorbell
https://Facebook.com/JeremyCorbell
JEREMY'S WEBSITE
https://ExtraordinaryBeliefs.com
•••
GEORGE KNAPP is an investigative journalist, whose work has been recognized with Edward R Murrow Awards, DuPont, Peabody Awards, and 28 Regional Emmy Awards. He is the chief investigative reporter for KLAS TV (CBS) and a regular host of the syndicated Coast to Coast AM radio show. His numerous exclusives include his reporting on the story of Bob Lazar, the public coverage of Area 51 and Skinwalker Ranch.
“It's the job of journalism - and science - to investigate the unexplained, not to explain the uninvestigated. So much has changed over the past few years. Reality isn't what it used to be. It's bigger, more mysterious, and more wondrous than any of us imagined. With Weaponized, Jeremy and I expect to break news, add context, and have some fun as we talk with talented people who have compelling stories to tell." - George Knapp
FOLLOW GEORGE ON SOCIAL
https://Twitter.com/G_Knapp
https://Instagram.com/GeorgeKnapp66
https://www.Facebook.com/George.Knapp.125
GEORGE'S WEBSITE
https://MysteryWire.com
•••
WEAPONIZED is a presentation of Jeremy Corbell, George Knapp, Dark Horse Entertainment and Cadence13 Studios. Weaponize Your Curiosity!
•••
*Music by Oliver Lewis https://oliverlewis.info &amp; Boomopera https://boomopera.bandcamp.com</t>
  </si>
  <si>
    <t>g_wPr0LUeg0</t>
  </si>
  <si>
    <t>2023 02 14</t>
  </si>
  <si>
    <t>https://youtu.be/rUXML9D6P68</t>
  </si>
  <si>
    <t>WEAPONIZED   EPISODE %234   Up, Up, and Away + Balloon-a-Palooza</t>
  </si>
  <si>
    <t>Audio only episode / TAP HERE TO HEAR : https://link.chtbl.com/Weaponized
EPISODE DESCRIPTION : The presence of a Chinese surveillance balloon over American airspace culminated in the dramatic destruction of the balloon by a U.S. warplane. In the days after that highly publicized incident, three additional "unknown objects" were detected and shot down over North America. The government says it has not yet determined what the objects are. Does this represent a new level of transparency regarding UAP intrusions, or is the public being misled? Jeremy and George discuss how these incidents unfolded, what the public has been told, and why we may not be getting the straight story. Actor and comedian Dave Foley joins the discussion with his take on the confusion between UAP and spy balloons, and how the reporting of recent events reveal the truth about the now famous UAP swarms of 2019.
•••
In WEAPONIZED, Jeremy Corbell and George Knapp pull back the veil on the world of the known, to explore the unexplained. This multi-platform investigative series features exclusive interviews, never-before-seen footage, previously-suppressed documents, original audio and video recordings, and hard evidence related to UFOs, the paranormal, cutting-edge science, cover-ups, conspiracies, and big-time crimes. Original, groundbreaking conversations with government whistleblowers, spies, spooks, scientists, military officials, muckraking journalists, filmmakers, historians, artists, musicians, and major celebrities will cast a wide shadow through the other-world… and detail the human experiences that inform these extraordinary phenomena. Your curiosity will be WEAPONIZED!
GOT A TIP?
Reach out to us at WeaponizedPodcast@Proton.me
Full audio episodes are published across all podcast platforms - and in visual form exclusively at https://WeaponizedPodcast.com and here on Corbell’s YouTube channel. New episodes released Tuesdays. 
LEARN MORE : https://WeaponizedPodcast.com
LISTEN : Click here and you will get directed to your favorite audio-only PODCAST platform https://link.chtbl.com/Weaponized
Extras and bonuses from episodes can be found at https://WeaponizedPodcast.com For breaking news, follow Corbell &amp; Knapp on all social media.
•••
JEREMY CORBELL is an American contemporary artist and investigative filmmaker with movies on Netflix and Hulu. He is known for his documentary work exploring mysteries in the fields of UFOs, advanced technology and the “dark space” where science confronts the abnormal. Corbell’s films reveal how ideas, held by credible individuals, can alter the way we experience reality and help us to reconsider the fabric of our own beliefs.
FOLLOW JEREMY ON SOCIAL
https://Twitter.com/JeremyCorbell
https://Instagram.com/JeremyCorbell
https://Facebook.com/JeremyCorbell
JEREMY'S WEBSITE
https://ExtraordinaryBeliefs.com
•••
GEORGE KNAPP is an investigative journalist, whose work has been recognized with Edward R Murrow Awards, DuPont, Peabody Awards, and 28 Regional Emmy Awards. He is the chief investigative reporter for KLAS TV (CBS) and a regular host of the syndicated Coast to Coast AM radio show. His numerous exclusives include his reporting on the story of Bob Lazar, the public coverage of Area 51 and Skinwalker Ranch.
FOLLOW GEORGE ON SOCIAL
https://Twitter.com/G_Knapp
https://Instagram.com/GeorgeKnapp66
https://www.Facebook.com/George.Knapp.125
GEORGE'S WEBSITE
https://MysteryWire.com
•••
WEAPONIZED is a presentation of Jeremy Corbell, George Knapp, Dark Horse Entertainment and Cadence13 Studios. Weaponize Your Curiosity!
•••
*Music by Oliver Lewis https://oliverlewis.info &amp; Boomopera https://boomopera.bandcamp.com</t>
  </si>
  <si>
    <t>rUXML9D6P68</t>
  </si>
  <si>
    <t>2023 02 07</t>
  </si>
  <si>
    <t>https://youtu.be/6-m_dcJXz04</t>
  </si>
  <si>
    <t xml:space="preserve">UFO Whistleblowers Are Now Protected By Government   Where Are The Spacecraft &amp; Alien Bodies </t>
  </si>
  <si>
    <t>6-m_dcJXz04</t>
  </si>
  <si>
    <t>https://youtu.be/LIEP-xtMuWE</t>
  </si>
  <si>
    <t xml:space="preserve">Project Blue Book &amp; Roswell Killed Public Trust About UFO Transparency + Are Times Changing </t>
  </si>
  <si>
    <t>LIEP-xtMuWE</t>
  </si>
  <si>
    <t>https://youtu.be/WODrvBg9L6Q</t>
  </si>
  <si>
    <t>The Largest Government UFO Program In History - That Is Publicly Acknowledged</t>
  </si>
  <si>
    <t>WODrvBg9L6Q</t>
  </si>
  <si>
    <t>https://youtu.be/bBvn2dy_5R0</t>
  </si>
  <si>
    <t>Your Government Has Information On UFOs - Not Yet Made Public</t>
  </si>
  <si>
    <t>bBvn2dy_5R0</t>
  </si>
  <si>
    <t>https://youtu.be/rJU3y76o7Os</t>
  </si>
  <si>
    <t>The U.S. Government Takes An Asymmetric &amp; Diverse Approach To Studying The UFO Problem</t>
  </si>
  <si>
    <t>rJU3y76o7Os</t>
  </si>
  <si>
    <t>https://youtu.be/498oaavKijM</t>
  </si>
  <si>
    <t xml:space="preserve">Who's Jay Stratton &amp; What Are His Qualifications To Hunt UFOs For The U.S. Military </t>
  </si>
  <si>
    <t>498oaavKijM</t>
  </si>
  <si>
    <t>https://youtu.be/aE_Dqs2AIHg</t>
  </si>
  <si>
    <t>The Man Who Made It Cool To Report UFOs In The Military</t>
  </si>
  <si>
    <t>aE_Dqs2AIHg</t>
  </si>
  <si>
    <t>https://youtu.be/hsyj481bq_U</t>
  </si>
  <si>
    <t>WEAPONIZED   EPISODE %233   The Pentagon's Top UFO Hunter</t>
  </si>
  <si>
    <t>Between 2007 and 2021, the U.S. government authorized three distinct efforts to investigate and evaluate UFO/UAP incidents, cases, and effects - the acronyms were AAWSAP, AATIP, and the UAPTF. Only one person in the entire Defense Department had a key role in all three programs. Jay Stratton was a career intelligence officer who worked for the Office of Naval Intelligence, the Defense Warning Office of the DIA, and in other sensitive national security programs. He specialized in the reverse engineering of technologies, threats, and future scenarios. In 2007, he was recruited to consult with the DIA-funded investigation known as AAWSAP, the Advanced Aerospace Weapon System Applications Program, a contract awarded to a private company affiliated with Bigelow Aerospace. The first case he investigated was the now-famous "Tic Tac" UFO incident.  After AAWSAP ended, Stratton worked closely with Lue Elizondo on a successor effort known as AATIP, which focused exclusively on military encounters with UFOs. After Elizondo left government, Stratton was asked to form a new program that eventually was formalized by Congress as the UAP Task Force. During those years, he created a massive, classified briefing presentation that was delivered to Pentagon officials, intelligence agencies, defense contractors, and members of Congress. Stratton left government in 2021 and is currently employed by Radiance Technologies. The interview with WEAPONIZED is the first public statement he has ever made about his work as the government's top UFO hunter.
GOT A TIP?
Reach out to us at WeaponizedPodcast@Proton.me
•••
OFFICIAL ACRONYMS
AAWSAP [Advanced Aerospace Weapon System Applications Program]
AATIP [Advanced Aerospace Threat Identification Program]
UAPTF [Unidentified Aerial Phenomena Task Force]
NIDS [National Institute for Discovery Science]
BAASS [Bigelow Advance Aerospace Space Studies]
DWO [Defense Warning Office]
ONI [Office of Naval Intelligence]
DIA [Defense Intelligence Agency]
DIRDs [Defense Intelligence Reference Documents]
AARO [All-domain Anomaly Resolution Office]
UAP [Unidentified Anomalous Phenomena]
•••
In WEAPONIZED, Jeremy Corbell and George Knapp pull back the veil on the world of the known, to explore the unexplained. This multi-platform investigative series features exclusive interviews, never-before-seen footage, previously-suppressed documents, original audio and video recordings, and hard evidence related to UFOs, the paranormal, cutting-edge science, cover-ups, conspiracies, and big-time crimes. Original, groundbreaking conversations with government whistleblowers, spies, spooks, scientists, military officials, muckraking journalists, filmmakers, historians, artists, musicians, and major celebrities will cast a wide shadow through the other-world… and detail the human experiences that inform these extraordinary phenomena. Your curiosity will be WEAPONIZED!
Full audio episodes are published across all podcast platforms - and in visual form exclusively at https://WeaponizedPodcast.com and here on Corbell’s YouTube channel. New episodes released Tuesdays. 
LEARN MORE : https://WeaponizedPodcast.com
LISTEN : Click here and you will get directed to your favorite audio-only PODCAST platform https://link.chtbl.com/Weaponized
Extras and bonuses from episodes can be found at https://WeaponizedPodcast.com For breaking news, follow Corbell &amp; Knapp on all social media.
•••
JEREMY CORBELL is an American contemporary artist and investigative filmmaker with movies on Netflix and Hulu. He is known for his documentary work exploring mysteries in the fields of UFOs, advanced technology and the “dark space” where science confronts the abnormal. Corbell’s films reveal how ideas, held by credible individuals, can alter the way we experience reality and help us to reconsider the fabric of our own beliefs.
FOLLOW JEREMY ON SOCIAL
https://Twitter.com/JeremyCorbell
https://Instagram.com/JeremyCorbell
https://Facebook.com/JeremyCorbell
JEREMY'S WEBSITE
https://ExtraordinaryBeliefs.com
•••
GEORGE KNAPP is an investigative journalist, whose work has been recognized with Edward R Murrow Awards, DuPont, Peabody Awards, and 28 Regional Emmy Awards. He is the chief investigative reporter for KLAS TV (CBS) and a regular host of the syndicated Coast to Coast AM radio show. His numerous exclusives include his reporting on the story of Bob Lazar, the public coverage of Area 51 and Skinwalker Ranch.
FOLLOW GEORGE ON SOCIAL
https://Twitter.com/G_Knapp
https://Instagram.com/GeorgeKnapp66
https://www.Facebook.com/George.Knapp.125
GEORGE'S WEBSITE
https://MysteryWire.com
•••
WEAPONIZED is a presentation of Jeremy Corbell, George Knapp, Dark Horse Entertainment and Cadence13 Studios. Weaponize Your Curiosity!
•••
*Music by Oliver Lewis https://oliverlewis.info &amp; Boomopera https://boomopera.bandcamp.com</t>
  </si>
  <si>
    <t>hsyj481bq_U</t>
  </si>
  <si>
    <t>2023 01 31</t>
  </si>
  <si>
    <t>https://youtu.be/N5LXZ1QJ7KM</t>
  </si>
  <si>
    <t>WEAPONIZED   UFO DEBUNKERS BEWARE</t>
  </si>
  <si>
    <t>Tuesdays MIDNIGHT PST - https://WeaponizedPodcast.com</t>
  </si>
  <si>
    <t>N5LXZ1QJ7KM</t>
  </si>
  <si>
    <t>https://youtu.be/-VOifOGLeHA</t>
  </si>
  <si>
    <t xml:space="preserve">UFOs Are Someone's Technology - But Whose </t>
  </si>
  <si>
    <t>John “Guts” Gutierrez is an active duty Navy Commander having served for 17 years, initially as a helicopter pilot deployed all over the world, and credentialed as an Aviation Safety Officer. He’s a graduate of the U.S. Naval Academy in Annapolis and has a personal passion for the UAP mystery. In this episode of WEAPONIZED, Jeremy &amp; George talk with John about his life and personal perspective on the current, global UAP mystery. They also talk in-depth about the now famous UFO swarm event series that occurred off the coast of California in 2019. This is a case now widely known due to Jeremy’s &amp; George’s reporting on the events. This dramatic UFO event series included 10 Navy warships that were brazenly swarmed by over 100 Unidentified Flying Objects (UFOs). For the first time ever - we get to hear what really happened - directly from two military eyewitnesses tasked with responding to the incursions within United States restricted airspace.
•••
WEAPONIZED would like to make clear that John is not speaking in any official capacity. He is not representing the U.S. Navy, the DoD or U.S. Government. All views and opinions expressed throughout the podcast by John [and by the anonymous service members] are strictly his/their own - and in no way represent the official position of the U.S. Navy, DoD or U.S. Government.
•••
GOT A TIP?
Reach out to us at WeaponizedPodcast@Proton.me
•••
In WEAPONIZED, Jeremy Corbell and George Knapp pull back the veil on the world of the known, to explore the unexplained. This multi-platform investigative series features exclusive interviews, never-before-seen footage, previously-suppressed documents, original audio and video recordings, and hard evidence related to UFOs, the paranormal, cutting-edge science, cover-ups, conspiracies, and big-time crimes. Original, groundbreaking conversations with government whistleblowers, spies, spooks, scientists, military officials, muckraking journalists, filmmakers, historians, artists, musicians, and major celebrities will cast a wide shadow through the other-world… and detail the human experiences that inform these extraordinary phenomena. Your curiosity will be WEAPONIZED!
Full audio episodes are published across all podcast platforms - and in visual form exclusively at https://WeaponizedPodcast.com and here on Corbell’s YouTube channel. New episodes released Tuesdays. 
LEARN MORE : https://WeaponizedPodcast.com
LISTEN : Click here and you will get directed to your favorite audio-only PODCAST platform https://link.chtbl.com/Weaponized
Extras and bonuses from episodes can be found at https://WeaponizedPodcast.com For breaking news, follow Corbell &amp; Knapp on all social media.
•••
JEREMY CORBELL is an American contemporary artist and investigative filmmaker with movies on Netflix and Hulu. He is known for his documentary work exploring mysteries in the fields of UFOs, advanced technology and the “dark space” where science confronts the abnormal. Corbell’s films reveal how ideas, held by credible individuals, can alter the way we experience reality and help us to reconsider the fabric of our own beliefs.
FOLLOW JEREMY ON SOCIAL
https://Twitter.com/JeremyCorbell
https://Instagram.com/JeremyCorbell
https://Facebook.com/JeremyCorbell
JEREMY'S WEBSITE
https://ExtraordinaryBeliefs.com
•••
GEORGE KNAPP is an investigative journalist, whose work has been recognized with Edward R Murrow Awards, DuPont, Peabody Awards, and 28 Regional Emmy Awards. He is the chief investigative reporter for KLAS TV (CBS) and a regular host of the syndicated Coast to Coast AM radio show. His numerous exclusives include his reporting on the story of Bob Lazar, the public coverage of Area 51 and Skinwalker Ranch.
FOLLOW GEORGE ON SOCIAL
https://Twitter.com/G_Knapp
https://Instagram.com/GeorgeKnapp66
https://www.Facebook.com/George.Knapp.125
GEORGE'S WEBSITE
https://MysteryWire.com
•••
WEAPONIZED is a presentation of Jeremy Corbell, George Knapp, Dark Horse Entertainment and Cadence13 Studios. Weaponize Your Curiosity!
•••
*Music by Oliver Lewis https://oliverlewis.info &amp; Boomopera https://boomopera.bandcamp.com</t>
  </si>
  <si>
    <t>-VOifOGLeHA</t>
  </si>
  <si>
    <t>https://youtu.be/BkpfaTQsYek</t>
  </si>
  <si>
    <t>UFO Swarms NOT Chinese Drones Like Lazy Media Reported   EYE WITNESS</t>
  </si>
  <si>
    <t>BkpfaTQsYek</t>
  </si>
  <si>
    <t>https://youtu.be/_7IBMfAfr38</t>
  </si>
  <si>
    <t>Transmedium UFOs Were Going In And Out Of Water</t>
  </si>
  <si>
    <t>_7IBMfAfr38</t>
  </si>
  <si>
    <t>https://youtu.be/ydBAGFGBXbA</t>
  </si>
  <si>
    <t>UFO Swarms Surrounding U.S. Navy Warships NOT Our Own Technology   EYE WITNESS</t>
  </si>
  <si>
    <t>ydBAGFGBXbA</t>
  </si>
  <si>
    <t>https://youtu.be/aFOV1Et4LUk</t>
  </si>
  <si>
    <t>UFO Debunkers Do Mental Gymnastics To Avoid Fear Of The UFO Reality</t>
  </si>
  <si>
    <t>aFOV1Et4LUk</t>
  </si>
  <si>
    <t>https://youtu.be/itE51UyJUOw</t>
  </si>
  <si>
    <t xml:space="preserve">Is the UFO Presence Openly Discussed Within The Military </t>
  </si>
  <si>
    <t>itE51UyJUOw</t>
  </si>
  <si>
    <t>https://youtu.be/DSYNTxVWmpw</t>
  </si>
  <si>
    <t>WEAPONIZED   EPISODE %232   UFO Swarms + A Military Perspective</t>
  </si>
  <si>
    <t>DSYNTxVWmpw</t>
  </si>
  <si>
    <t>2023 01 24</t>
  </si>
  <si>
    <t>https://youtu.be/CTAGJ2pof0s</t>
  </si>
  <si>
    <t>The Mosul Orb   A Military Filmed UFO In An Active War Zone</t>
  </si>
  <si>
    <t>CTAGJ2pof0s</t>
  </si>
  <si>
    <t>https://youtu.be/6uxG8lUzP6M</t>
  </si>
  <si>
    <t>Military Eye Witness To The 2019 UFO Swarms</t>
  </si>
  <si>
    <t>6uxG8lUzP6M</t>
  </si>
  <si>
    <t>https://youtu.be/NA-N7Z9jdRg</t>
  </si>
  <si>
    <t>The 50 Year Congressional UFO Hearing Was A Whitewash</t>
  </si>
  <si>
    <t>NA-N7Z9jdRg</t>
  </si>
  <si>
    <t>https://youtu.be/sbyF64slpW0</t>
  </si>
  <si>
    <t>What's Unfolding With The UFO Story</t>
  </si>
  <si>
    <t>sbyF64slpW0</t>
  </si>
  <si>
    <t>https://youtu.be/6PJLD6LLMUY</t>
  </si>
  <si>
    <t>WEAPONIZED   EPISODE %231   All Roads Lead to UFOs</t>
  </si>
  <si>
    <t>In WEAPONIZED, Jeremy Corbell and George Knapp pull back the veil on the world of the known, to explore the unexplained. This multi-platform investigative series features exclusive interviews, never-before-seen footage, previously-suppressed documents, original audio and video recordings, and hard evidence related to UFOs, the paranormal, cutting-edge science, cover-ups, conspiracies, and big-time crimes. Original, groundbreaking conversations with government whistleblowers, spies, spooks, scientists, military officials, muckraking journalists, filmmakers, historians, artists, musicians, and major celebrities will cast a wide shadow through the other-world… and detail the human experiences that inform these extraordinary phenomena. Your curiosity will be WEAPONIZED.
Full audio episodes are published across all podcast platforms - and in visual form exclusively at https://WeaponizedPodcast.com and here on Corbell’s YouTube channel. New episodes released Tuesdays.
In this first episode, Corbell and Knapp set the stage for what to expect this year from their investigative journalism. They will poke the bear - and break some news - as they discuss the winding road that has brought us all here: to a new consensus reality that includes the acknowledgment of the UFO presence engaging humanity. A reality where the UFO puzzle is being explored openly by our military and forward looking scientists alike. Your curiosity will be WEAPONIZED!
WEAPONIZED is a presentation of Jeremy Corbell, George Knapp, Dark Horse Entertainment and Cadence13 Studios.
Weaponize Your Curiosity!
GOT A TIP?
Reach out to us at WeaponizedPodcast@Proton.me
LEARN MORE
https://WeaponizedPodcast.com
CLICK THIS : And you will get directed to your favorite audio-only PODCAST platform https://link.chtbl.com/Weaponized
•••
JEREMY CORBELL is an American contemporary artist and investigative filmmaker with movies on Netflix and Hulu. He is known for his documentary work exploring mysteries in the fields of UFOs, advanced technology and the “dark space” where science confronts the abnormal. Corbell’s films reveal how ideas, held by credible individuals, can alter the way we experience reality and help us to reconsider the fabric of our own beliefs.
“The aim of journalism is to reveal that which lies beneath the thin veneer of a society; to expose truths that are often just beyond the reach of our consensus reality. It can be counterintuitive - but to reveal secrets, you often must first learn to keep them. George and I have done that. We have kept secrets. But now we have built a vehicle to explore the mysteries that have kept us curious and alert over the decades. It’s with great pleasure and methodical mischief that we introduce WEAPONIZED to the world.” said Jeremy Kenyon Lockyer Corbell
FOLLOW JEREMY ON SOCIAL
https://Twitter.com/JeremyCorbell
https://Instagram.com/JeremyCorbell
https://Facebook.com/JeremyCorbell
JEREMY'S WEBSITE
https://ExtraordinaryBeliefs.com
•••
GEORGE KNAPP is an investigative journalist, whose work has been recognized with Edward R Murrow Awards, DuPont, Peabody Awards, and 28 Regional Emmy Awards. He is the chief investigative reporter for KLAS TV (CBS) and a regular host of the syndicated Coast to Coast AM radio show. His numerous exclusives include his reporting on the story of Bob Lazar, the public coverage of Area 51 and Skinwalker Ranch.
“It's the job of journalism - and science - to investigate the unexplained, not to explain the uninvestigated. So much has changed over the past few years. Reality isn't what it used to be. It's bigger, more mysterious, and more wondrous than any of us imagined. With Weaponized, Jeremy and I expect to break news, add context, and have some fun as we talk with talented people who have compelling stories to tell." - George Knapp
FOLLOW GEORGE ON SOCIAL
https://Twitter.com/G_Knapp
https://Instagram.com/GeorgeKnapp66
https://www.Facebook.com/george.knapp.125
GEORGE'S WEBSITE
https://MysteryWire.com
•••
*Music by Oliver Lewis https://oliverlewis.info &amp; Boomopera https://boomopera.bandcamp.com</t>
  </si>
  <si>
    <t>6PJLD6LLMUY</t>
  </si>
  <si>
    <t>2023 01 23</t>
  </si>
  <si>
    <t>https://youtu.be/tKP7Zzi1GrE</t>
  </si>
  <si>
    <t>WEAPONIZED   with Jeremy Corbell &amp; George Knapp + Season 1 Trailer</t>
  </si>
  <si>
    <t>tKP7Zzi1GrE</t>
  </si>
  <si>
    <t>2023 01 16</t>
  </si>
  <si>
    <t>https://youtu.be/V6eJpFgNwY8</t>
  </si>
  <si>
    <t>UFOs defy laws of physics &amp;  have capabilities WE DON'T HAVE as the world's SUPERPOWER  - FMR DNI</t>
  </si>
  <si>
    <t>The former Director of National Intelligence made a clear statement about UFOs today... "NO natural phenomenon involved, there's no visual disturbance, it's NOT clutter or debris or birds or anything else but objects that demonstrate TECHNOLOGIES that seem to DEFY the law of physics &amp; capabilities that WE DON'T HAVE as the world's SUPERPOWER"
JOHN RATCLIFFE - Former Director of National Intelligence
Follow Corbell's work at:
http://www.Instagram.com/JeremyCorbell
http://www.Twitter.com/JeremyCorbell
http://www.Facebook.com/JeremyCorbell
Learn more at http://www.ExtraordinaryBeliefs.com</t>
  </si>
  <si>
    <t>V6eJpFgNwY8</t>
  </si>
  <si>
    <t>2022 11 25</t>
  </si>
  <si>
    <t>https://youtu.be/gxPN7VPeIlc</t>
  </si>
  <si>
    <t>THE IMMEDIATE UFO SITUATION + JEREMY CORBELL</t>
  </si>
  <si>
    <t>Here is a new long-form interview about the current state of the UFO mystery with Jeremy Corbell and reporter John Hook. This discussion goes over current UFO events and also details key pieces of UFO footage and images captured by Military pilots - that were leaked to the public. Watch till the end as Corbell reveals even more.
Follow Corbell's work at:
http://www.Instagram.com/JeremyCorbell
http://www.Twitter.com/JeremyCorbell
http://www.Facebook.com/JeremyCorbell
Learn more at http://www.ExtraordinaryBeliefs.com</t>
  </si>
  <si>
    <t>gxPN7VPeIlc</t>
  </si>
  <si>
    <t>2022 11 10</t>
  </si>
  <si>
    <t>https://youtu.be/9qCYPFXI01Y</t>
  </si>
  <si>
    <t>UFO HEARING + TRANSPARENCY IS NEEDED</t>
  </si>
  <si>
    <t>When Congress held UFO hearings for the first time in over 50 years - they pushed to get answers. They pushed for UFO transparency. A precise tone was set for the DoD to provide accurate information about the UFO presence to the American and global public. What do you think is coming next? How will the imminent UFO whistleblower legislation provide further information regarding the reality of UFOs and what they represent to humanity?
#UFOtransparency 
•••
Follow Jeremy Corbell at :
http://www.Instagram.com/JeremyCorbell
http://www.Twitter.com/JeremyCorbell
http://www.Facebook.com/JeremyCorbell
Learn more at http://www.ExtraordinaryBeliefs.com
Music by the great @SaucerCO (on Instagram)  🛸 🏴‍☠️</t>
  </si>
  <si>
    <t>9qCYPFXI01Y</t>
  </si>
  <si>
    <t>2022 11 02</t>
  </si>
  <si>
    <t>https://youtu.be/GxC7G7P9HRY</t>
  </si>
  <si>
    <t>TODAY SHOW AUSTRALIA + JEREMY CORBELL &amp; UFOs</t>
  </si>
  <si>
    <t>The Today Show wanted to hear what's up with UFOs. Australia has a lot of cases. The UFO puzzle has everybody obsessed. Welcome to planet Earth - the greatest show in the solar system!
Follow Corbell's work at:
http://www.Instagram.com/JeremyCorbell
http://www.Twitter.com/JeremyCorbell
http://www.Facebook.com/JeremyCorbell
Learn more at http://www.ExtraordinaryBeliefs.com</t>
  </si>
  <si>
    <t>GxC7G7P9HRY</t>
  </si>
  <si>
    <t>2022 09 17</t>
  </si>
  <si>
    <t>https://youtu.be/Z4_gJ4gJ17A</t>
  </si>
  <si>
    <t xml:space="preserve">Bob Lazar + The Truth About A Secret UFO Base </t>
  </si>
  <si>
    <t>Is our government working on crashed UFOs? Bob Lazar said he worked on reverse engineering alien spacecraft at a military facility in 1989 called SITE 4 (within the Area 51 designation). He described a unique and highly camouflaged building, built into the mountains and located at Papoose Lake... which is about 17 miles south of Groom Lake.
People have argued for 33 years if Lazar was telling the truth about a secret operational UFO facility at Papoose Lake. 
The thing is... there was a civilian who snuck onto the Area 51 base - and took a look at Papoose Lake for himself. Did you know that?
In the spring 1997, an archeologist named Jerry Freeman snuck into the forbidden zone of Area 51 (and Papoose Lake). He is the only civilian known to have gained access to where Bob Lazar said was a hidden military installation. Lazar reported a unique and highly camouflaged building the military used to storehouse and reverse-engineer extraterrestrial flying saucers.
However, many people like to claim that Jerry Freeman never reported seeing anything unusual at Papoose Lake... that his excursion was uneventful, and that somehow his account throws shade on what Bob Lazar told us.
But that’s a load of horseshit.
Now, hear the REAL story from George Knapp… and also hear directly from Jerry.
This clip contains an audio interview Jerry did with radio host Art Bell. He gives a first-hand description of what he saw at Papoose Lake. Even the Los Angeles Times reported on Jerry’s forbidden excursion, and that he “discovered what seemed to be a lighted doorway that appeared and disappeared in the darkness of distant Papoose Lake”.
I think people have just forgotten their history, so it’s time to resurrect the truth... it’s time to listen up. You can now judge for yourself, and there’s more to come.
Is this just another confirmation that what Bob Lazar told us is true?
What do you think?
•••
Follow Jeremy Corbell at :
http://www.Instagram.com/JeremyCorbell
http://www.Twitter.com/JeremyCorbell
http://www.Facebook.com/JeremyCorbell
Learn more at http://www.ExtraordinaryBeliefs.com</t>
  </si>
  <si>
    <t>Z4_gJ4gJ17A</t>
  </si>
  <si>
    <t>2022 07 01</t>
  </si>
  <si>
    <t>https://youtu.be/kn0fGbDwXrI</t>
  </si>
  <si>
    <t>BOB LAZAR + 3 GOVERNMENT UFO PROGRAMS</t>
  </si>
  <si>
    <t>Because of what’s said to be coming with the 2023 National Defense Authorization Act - the legacy UFO exploitation programs are about to become a big topic of conversation for the public. Bob Lazar’s experiences are increasingly going to be understood 🛸🏴‍☠️
•••
TRANSCRIPT
•••
BOB LAZAR
Well, the briefings were blue folders, and just had an overview of the other [UFO exploitation] projects going on that could potentially connect to what we were doing.
JEREMY CORBELL
And there were three in particular?
BOB LAZAR
Our project was Galileo. And the two other ones were Project Sidekick - and that dealt with any of the weapon potential of the craft. That was the biggest project on the base. The other one was Looking Glass. And that had to do with the effects of gravity's distortion, and time, you know, about potentially being able to get information forward through time. So there were other projects, again, dealing with other aspects of the craft, some biological and metallurgical - things of that sort. But the fact that there is actually a concerted effort to use gravity to actually manipulate time - I would rather have been part of that project.
•••
Follow Jeremy Corbell at :
http://www.Instagram.com/JeremyCorbell
http://www.Twitter.com/JeremyCorbell
http://www.Facebook.com/JeremyCorbell
Learn more at http://www.ExtraordinaryBeliefs.com
Music by the great @SaucerCO (on Instagram)  🛸 🏴‍☠️</t>
  </si>
  <si>
    <t>kn0fGbDwXrI</t>
  </si>
  <si>
    <t>2022 06 29</t>
  </si>
  <si>
    <t>https://youtu.be/PcpXHq6WBxQ</t>
  </si>
  <si>
    <t>JEREMY CORBELL + UFO QUESTIONS &amp; SHOOT-DOWN ORDERS</t>
  </si>
  <si>
    <t>When it comes to UFOs you have been lied to - and Congress was lied to as well. Lies though omission and obfuscation have permeated and propagated relentlessly - when it comes to the complex nature of the UFO phenomenon. Media agenda and inherent bias has dictated loose interpretation of the facts. But those days are over. Questions are your weapons this year... so what should we be asking?
UFO QUESTIONS : What does “drone” mean? Can we agree on a definition? Are we even arguing about that? Why has the scope and scale of the 2019 UFO/UAP events been reduced to one or two pieces of visual evidence (omitting the larger portion of documentation)? Where did these units land? Where did they takeoff from? Who operated them? Why isn’t Congress getting the full info? Will new UFO legislation be implemented to help with UFO transparency? Has it already been drafted? Is our handling of the UFO mystery an intelligence failure? Can we reverse course if it’s deemed to be an intelligence failure? Are we even asking the right questions?
"I don’t care if these were 'drones' or true UFOs - pyramids, triangles or even seagulls with lights strapped onto their wings - I want the fundamental question to be answered. Do we know the controllers of these units? Because if we don’t, America and many other nations who have experienced the same kind of encounters around the world consistently and recently, are susceptible to attack by an unknown technologically advanced entity that can operate their craft in our restricted airspace with absolute impunity. Additionally, if we can’t answer that fundamental question to this day, we are seeing a multi-nation failure of intelligence on the scope and scale that dwarfs our mistakes made surrounding the events of 9/11." - Jeremy Corbell (about the 2019 UAP swarms of our U.S. Navy warships)
Follow Jeremy Corbell at :
http://www.Instagram.com/JeremyCorbell
http://www.Twitter.com/JeremyCorbell
http://www.Facebook.com/JeremyCorbell
Learn more at http://www.ExtraordinaryBeliefs.com
Music by the great @SaucerCO (on Instagram)  🛸 🏴‍☠️</t>
  </si>
  <si>
    <t>PcpXHq6WBxQ</t>
  </si>
  <si>
    <t>2022 06 10</t>
  </si>
  <si>
    <t>https://youtu.be/o3BLsRL9lgc</t>
  </si>
  <si>
    <t>JEREMY CORBELL + UFO SECRECY</t>
  </si>
  <si>
    <t>This is an important interview straight outa Ireland. Jeremy Corbell mentions Bob Lazar and talks about UFO secrecy. Understand that throughout modern UFO history the highest number of close encounters with true UFO/UAP have been in relation to our military operations globally. With an increased frequency.
Our service members have been silenced. Silenced not only by a necessary strategic defense methodology - but also by unintentional mechanisms of bureaucracy. The bottleneck is real when it comes to UFO reporting in our government. More on this later.
There is now a visible path forward. A path has been forged towards discovery and UFO transparency. So get ready.
It will be a game of millimeters - not meters. This is by the nature of the information - and not some conspiracy so we will recognize the world that we live in as we move forward. The world we live in - that we have ALWAYS lived in - will just be more expansive and inclusive and wondrous than can possibly be imagined at this moment.
Rejoice friends. The time is now. Fight harder. Fight smarter. Never give up. Ever. Complacency has never complimented progress.
Follow Jeremy Corbell at :
http://www.Instagram.com/JeremyCorbell
http://www.Twitter.com/JeremyCorbell
http://www.Facebook.com/JeremyCorbell
Learn more at http://www.ExtraordinaryBeliefs.com
*Special thanks to Alan Hughes &amp; Tommy Bowe. Especially to Gordon Hayden for getting Ireland AM TV tuned into the UFO reality on Planet Earth.
Music by the great @SaucerCO (on Instagram)  🛸 🏴‍☠️</t>
  </si>
  <si>
    <t>o3BLsRL9lgc</t>
  </si>
  <si>
    <t>2022 06 03</t>
  </si>
  <si>
    <t>https://youtu.be/4slPxc5y_uA</t>
  </si>
  <si>
    <t>UFO NEWS + NAME THE NAMES &amp; ASK THE BIG QUESTIONS</t>
  </si>
  <si>
    <t>THIS is what you should be asking in regard to the first public Congressional UFO hearing in over 50 years. Name the names - ask the big questions - take no prisoners.
Amnesty &amp; Immunity. Right now. Watch this video a few times &amp; SPREAD THE FUCK out of it across ALL social media. Do the work. Ask the 3 questions. We will be rewarded by your efforts &amp; contributions. Copy and paste THIS link into social media https://youtu.be/4slPxc5y_uA
* If you have specific leads, UFO videos or documentation that I need to know about - contact me privately at Editor@ExtraordinaryBeliefs.com
Learn more at http://www.ExtraordinaryBeliefs.com</t>
  </si>
  <si>
    <t>4slPxc5y_uA</t>
  </si>
  <si>
    <t>2022 06 01</t>
  </si>
  <si>
    <t>https://youtu.be/m_lAaCZllx4</t>
  </si>
  <si>
    <t>BOB LAZAR'S PAYMENT STUB FROM AREA 51</t>
  </si>
  <si>
    <t>One day the UFO goalpost will stop moving - and you will be hit with the wonder and awe that in 1989 there was a guy who was tasked with attempting to reverse-engineer an alien spacecraft for the United States military. That he went public about it. That his name is Bob Lazar - and that he’s been telling you how it is for over 30 fucking years.
This post was inspired by #UFOtwitter folks who recently did some digging into Bob Lazar's W2 stub that he received from the "DEPARTMENT" of Naval Intelligence. Same kinda digging that was done over three decades ago - when researchers ALSO came up with the same evidence. However, this orbit around the Sun was accomplished by a dude named Rich (richgel999 on Twitter) and his findings inspired me to finally release this never before seen clip from my years of filming with Lazar.
Makes you wonder what else Lazar told you that’s true… doesn’t it  🛸🏴‍☠️
•••
*Music by the great @RedBlueBlackSilver (Instagram).
•••
Go to ExtraordinaryBeliefs.com to learn more.</t>
  </si>
  <si>
    <t>m_lAaCZllx4</t>
  </si>
  <si>
    <t>2022 04 27</t>
  </si>
  <si>
    <t>https://youtu.be/Yp13yGUxXJs</t>
  </si>
  <si>
    <t>Jeremy Corbell on UFOs + FOX News with reporter John Hook</t>
  </si>
  <si>
    <t>Do you believe we're being visited here on Earth? A Gallup poll says 4 in 10 Americans now think some UFOs that people have spotted were alien spacecraft visiting Earth from other planets or galaxies. This is up from a third saying so two years ago. 
This number has climbed because for the first time, the government is expressing concern over sightings of crafts that simply can't be explained by our current understanding of physics.
It presents two problems: our adversaries have developed superior technology or this stuff is otherworldly. Either way, the choices are troubling.
FOX 10's John Hook talks to Jeremy Corbell, a documentary filmmaker who has been doing a deep dive into the UFO subject for over 20 years.
___
HIGHLIGHT TRANSCRIPT
John Hook - If we've had craft actually go down where we've recovered materials, as you've said, these are unmanned. There's no life on board.
Jeremy Corbell - Well, that's not consistent with the reports. Some of the reports are that these are drones of some sort - that there aren't occupants piloting them directly - that maybe they're piloted through an AI. But the majority of reports is that these ARE piloted craft.
John Hook - What? Who's on board?
Jeremy Corbell - People, John. People from somewhere else. And when I say somewhere else, I mean somewhere else. We don't know where they're from. Have they been here all along and just had a breakaway civilization. Or... it looks like from the way the craft propel - likely they're from much farther away from that. This is real. It's happening. You're either aware of it or you're not. You've been told - UFOs are real. So now what's up?
___
Learn more at http://www.ExtraordinaryBeliefs.com
Follow Corbell's work at:
http://www.Instagram.com/JeremyCorbell
http://www.Twitter.com/JeremyCorbell
http://www.Facebook.com/JeremyCorbell
#UFO
#UAP
#WhoAreThey
#TheyAreHere
#WhatIsTheIntent
#UFOtransparency
#ExtraordinaryBeliefs</t>
  </si>
  <si>
    <t>Yp13yGUxXJs</t>
  </si>
  <si>
    <t>2022 04 11</t>
  </si>
  <si>
    <t>https://youtu.be/QaXHwvksjEA</t>
  </si>
  <si>
    <t>2022 UFO NEWS + JEREMY CORBELL</t>
  </si>
  <si>
    <t>Go to https://www.ExtraordinaryBeliefs.com to learn more.</t>
  </si>
  <si>
    <t>QaXHwvksjEA</t>
  </si>
  <si>
    <t>2021 07 28</t>
  </si>
  <si>
    <t>https://youtu.be/dKbYwwwePTQ</t>
  </si>
  <si>
    <t>The man who FILMED the TIC TAC UFO speaks on camera for the first time</t>
  </si>
  <si>
    <t>For the first time on camera... Commander Chad Underwood clarifies and informs what happened when he encountered and recorded what is now the most famous modern UFO footage of all-time. Cmdr. Underwood is a badass Navy Weapon Systems Officer from VFA-41 (the legendary Black Aces). He was flying in an F/A-18 Super Hornet - and was responsible for fighting the aircraft. Underwood’s testimony represents the first time in history a military “whizzo” recorded a UFO during operations - and the encounter footage has been confirmed directly by the United States Government as being ACTUAL footage of an Advanced Aerospace Vehicle of unknown origin - a real UFO.
Cmdr. Underwood’s account and footage also represents independent corroborating evidence to accompany the experience of Cmdr. David Fravor - the man who CHASED a TIC TAC shaped UFO with his fighter jet for our military.
The advanced and unidentified craft they observed and engaged that day - was able to outpace &amp; outmaneuver our nation's most advanced war planes. It did in-fact “zoom off” to the left of Underwood’s wing - and it broke the lock on his ATFLIR targeting pod. It had no typical aeronautics or aerospace propulsion signatures - no tail, no wings, no exhaust plumes - and it also was able to Offensively Jam our fighter plane's radar &amp; weapons systems. This is NOT an isolated event - quite the opposite.
Under the circumstances of this encounter - this is considered an ACT OF WAR by the United States Department of Defense. And typically - there are consequences. However - nothing about Cmdr. Underwood’s &amp; Cmdr. Fravor’s experiences - were typical.
What you are about to hear in this interview is important. It has historic value. It’s evidence - of advanced and unknown aerospace vehicles operating in our restricted airspace - with impunity. Displaying instantaneous acceleration and impossible speeds - technology, we simply do not have. If this is not a National Security issue - I don’t know what is. 
Certainly, this is an existential conundrum - and it’s time we face the UFO reality head on - whatever it might represent.
But let’s hear what Commander Underwood  has to say about it - after all - he is the man that filmed it… and he was there.
Learn more at https://www.ExtraordinaryBeliefs.com
Jeremy
--
Jeremy Kenyon Lockyer Corbell
0:00 INTRODUCTIONS
3:56 HOW DID YOU NAME THE TIC TAC UFO?
6:50 UNDERWOOD BROUGHT BACK TWO 8MM TAPES
9:41 UNDERWOOD SAW OTHER SENSOR DATA
10:17 THE EXECUTIVE SUMMARY + CONTRADICTIONS
11:23 NO OTHER AIR TRAFFIC IN AREA
12:06 UFO WAS NOT BEHAVING NORMAL
13:26 UFO DID SHOOT OFF TO LEFT
13:37 NEGATIVE RADAR CONTACT
15:25 WHAT WAS WEIRD ABOUT THE ENCOUNTER?
16:27 SAW NO CHARACTERISTICS OF TRADITIONAL PROPULSIONS
16:49 THE UFO WAS NOT A U.S. BLACK PROJECT
18:09 WHAT SO YOU THINK YOU SAW?
18:44 DO YOUR KIDS ASK IF YOU SAW AN ALIEN CRAFT?
19:24 EITHER WE ARE ALONE IN THIS UNIVERSE, OR WE ARE NOT
20:15 THE IDEA THIS IS U.S. TECHNOLOGY IS A DWINDLING IDEA
21:57 WE DON’T HAVE THIS TECH
22:50 CONCLUSIONS
#UFO
#UFOtruth
#UFOsAreReal
#UFOtransparency
#ExtraordinaryBeliefs
#WeaponizeYourCuriosity</t>
  </si>
  <si>
    <t>dKbYwwwePTQ</t>
  </si>
  <si>
    <t>2021 06 29</t>
  </si>
  <si>
    <t>https://youtu.be/YAlY8jteU_E</t>
  </si>
  <si>
    <t>US Navy warships swarmed by UFOs; NEW &amp; EXCLUSIVE video footage from the deck of the USS Omaha</t>
  </si>
  <si>
    <t>EXCLUSIVE : Full story at https://www.ExtraordinaryBeliefs.com • In 2019 U.S. Navy warships were swarmed by UFOs. Over the past months, I’ve provided a large amount of cumulative and corroborate visual data to support this fact. What I’m providing today is video footage - captured from THE DECK of the USS Omaha - by the on-board “VIPER” TEAM (Visual Intelligence Personnel) on July 15th 2019 - in a restricted warning area off San Diego.
This footage represents an additional type of visual data collection - corroborative visual evidence - depicting a UFO event series that reached a crescendo with at least one of the unknown targets entering the water. No wreckage found. None of the unknown craft were recovered - despite a tasked search by at least one of our U.S. Navy submarines.
I will let you determine the significance of this footage for yourself - yet I will highlight a few key aspects of this military UFO encounter - for your consideration.
This footage illustrates that the UFOs surrounding our warships had lights (as previously reported) - that they were self-luminous and appeared to be unconcerned by the presence of our tactical Navy warships. 
These UFOs were NOT inconspicuous… they were brazen; boldly buzzing our warships. To many involved, it stands to reason that the UFOs (their operators) WANTED to be seen and recorded. What that suggests, I could only speculate… however, these objects have been conclusively determined by our Department of Defense to NOT be ours. These craft are NOT owned or operated by the United States or our allied entities. So the question lingers… who is operating these high-performance vehicles? What is their intent?
To date, my mentor in journalism George Knapp and I have released the following… Night Vision video, FLIR thermal video, still images, government intelligence briefing documents - as well as - video RADAR data. This type and magnitude of cross-platform information verification is both unique and rare in the pursuit of the UFO mystery.
This video footage is yet ANOTHER distinct type of visual data related to these Pentagon confirmed events; making this military event series one of the best sensor data documented UFO cases of all time. There certainly will be more coming your way about it. I personally have collected witness testimony - as well as - even more visual documentation. And as always - after I complete the vetting process - I will release everything once it meets my standards of validation.
LOCATION
32°29'21.9”N 119°21'53.0”W
DATE / TIME
July 15th 2019 between the hours of 9-11pm PST
DETAILS
* Minimum 14 targets.
* Minimum 6ft in diameter - solid mass.
* Varying speeds from 40 kts - 138 kts (46 mph - 158 mph).
* Flight lasting longer than an hour.
* Unknowns were self-illuminated.
* Launch or landing points were unable to be determined.
* Unknown vehicles picked up on more than two types of RADAR.
* Still images of this footage were included in the May 1st, 2020 UAPTF intelligence briefing.
* It is noted in intelligence reports that the “spherical” craft appeared to be transmedium capable, and were observed descending into the water without destruction.
* It is noted in intelligence reports that the “spherical” craft could not be found upon entry to the water - that a submarine was used in the search - and recovered nothing.
* This footage is unclassified.
* Craft remain unidentified.
SUMMARY
What’s presented here is genuine UFO / UAP footage - evidence - with impressive provenance. This is video captured by our US Military (VIPER Team) - during a significant UAP encounter. Incursions - by seemingly Advanced Transmedium Vehicles of unknown origin - interacting and observing our Navy’s warships and fleet deployments in a restricted airspace. The evidence here must be differentiated from other UAP documentation - due to the context of capture alone. Collectively, this data drop represents a small section within a large mosaic of UAP awareness by our DoD.
It is my hope that these materials will be representative of a unique moment in modern history; a possible turning point towards the rational and transparent approach of investigating and exploring the mystery of the UFO Phenomenon. So here is an opportunity for anyone - and everyone - to go ahead and seek out the information for yourselves. We do not know what, if anything, the Navy or Pentagon might be willing to say about the USS Omaha incident (and related UAP encounters), but we are confident the incident is a legitimate mystery - and look forward to whatever information might be forthcoming.
Weaponize Your Curiosity,
Jeremy Kenyon Lockyer Corbell (aka 4Name)
--
Follow Corbell's work at:
http://www.Instagram.com/JeremyCorbell
http://www.Twitter.com/JeremyCorbell
http://www.Facebook.com/JeremyCorbell
Go to https://www.ExtraordinaryBeliefs.com to read the full story.
#UFO
#UAP
#WhoAreThey
#TheyAreHere
#Transmedium
#WhatIsTheIntent
#UFOtransparency
#ExtraordinaryBeliefs</t>
  </si>
  <si>
    <t>YAlY8jteU_E</t>
  </si>
  <si>
    <t>2021 05 27</t>
  </si>
  <si>
    <t>https://youtu.be/cOtdF206lHc</t>
  </si>
  <si>
    <t>In 2019 US Navy warships were swarmed by UFOs; here is RADAR footage from that event series</t>
  </si>
  <si>
    <t>EXCLUSIVE : Full story at https://www.ExtraordinaryBeliefs.com • In 2019 US Navy warships were swarmed by UFOs; here is RADAR footage from that event series 
BACKGROUND
This footage was filmed in the CIC (Combat Information Center) of the USS Omaha on July 15th 2019 in a warning area off San Diego by Visual Intelligence Personnel (VIPER team). This RADAR data release shows four clips; multiple unknown targets (and one civilian vessel). Some of the unknown targets drop off RADAR in this footage. This happened numerous times throughout the UFO encounter series. At the height of the contacts - there were at least fourteen unknowns observed at one time. The event series reached a crescendo with one of the unknown targets entering the water at 11pm. No wreckage found. None of the unidentified craft were recovered.
This is corroborative sensor data demonstrating a significant UFO event series - where unknowns were swarming US Navy warships. This type of cross-platform information verification is both unique and rare in the pursuit of the UFO mystery.
TRANSCRIPTION
:01 “OOD if you can write a general LAT/LONG of where we’re at.”
:03 [faint voice] “We do have some X-band RADAR tracks…”
:05 “Yes Sir.”
:06 “And then… the number of contacts you’ve got. Get the course and speed meters off 'em.”
:09 “Copy.”
:10 “You know what I mean? In relative position to us. And bearings. Might be helpful too.”
:15 “Eyes up.”
:16 “Eyes down.”
:18 [intercom] “CSM TAO, maintain track, maintain track as best you can.”
:24 “Track 781 just sped up to 46 knots. 50 knots. Closing in.”
:33 “138 knots. Holy shit. They’re going fast. Oh, it’s turning around.”
:36 “That one’s pretty much perfectly zero zero zero relative, right?”
:39 “Yeah.”
:40 “263 at 3 miles. 55 knots, speed.”
*OOD (Officer of the deck) / CSM (Combat System Manager) / TAO (Tactical Action Officer) 
APPROXIMATE LOCATION OF SHIP / USS OMAHA
32°29'21.9”N 119°21'53.0”W (Warning area off of San Diego)
APPROXIMATE DATE &amp; TIME OF EVENT SERIES
Monday July 15th, between the hours of 9pm - 11pm PST
ADDITIONAL DETAILS
* Minimum 14 targets (estimate).
* Minimum 6ft in diameter - solid mass (estimate).
* Varying speeds from 40 kts - 138 kts (46 mph - 158 mph +).
* Flight lasting longer than an hour.
* Unknowns were self-illuminated.
* Neither origin, nor launch or landing points were able to be determined.
* Unknown vehicles picked up on more than two types of RADAR.
* Still images of this footage were included in the May 1st, 2020 UAPTF intelligence briefing that I have previously reported on.
* It is noted in intelligence reports that the “spherical” craft appeared to be transmedium capable, and were observed descending into the water without destruction.
* It is noted in intelligence reports that the “spherical” craft could not be found upon entry to the water - that a submarine was used in the search - and recovered nothing.
* This footage is unclassified.
* Craft remain unidentified - officially.
“The most impressive evidence we witnessed was their endurance. The event lasted over an hour with all contacts just disappearing. We were never able to discern where they departed to.” - Crewman, USS Omaha
SUMMARY
What’s presented here is genuine UFO / UAP footage - evidence - with impressive provenance. These are images and video captured by our US Military - during a variety of UAP encounters. Incursions - by seemingly Advanced Transmedium Vehicles of unknown origin - interacting and observing our Navy’s warships and fleet deployments in a restricted airspace. The RADAR technologies represented in this content, in this case, is tied into some of the most sophisticated weapon systems known to humankind. The evidence here must be differentiated from other UAP documentation - due to the context of capture alone. Collectively, this data drop represents a small section within a large mosaic of UAP awareness by our DoD.
It is my hope that these materials will be representative of a unique moment in modern history; a possible turning point towards the rational and transparent approach of investigating and exploring the mystery of the UFO Phenomenon. So here is an opportunity for anyone - and everyone - to go ahead and seek out the information for yourselves. We do not know what, if anything, the Navy or Pentagon might be willing to say about the USS Omaha incident (and related UAP encounters), but we are confident the incident is a legitimate mystery - and look forward to whatever information might be forthcoming.
Weaponize Your Curiosity,
Jeremy Kenyon Lockyer Corbell (aka 4Name)
--
Follow Corbell's work at:
http://www.Instagram.com/JeremyCorbell
http://www.Twitter.com/JeremyCorbell
http://www.Facebook.com/JeremyCorbell
Learn more at http://www.ExtraordinaryBeliefs.com
#UFO
#UAP
#TheyAreHere
#Transmedium
#UFOtransparency
#ExtraordinaryBeliefs</t>
  </si>
  <si>
    <t>cOtdF206lHc</t>
  </si>
  <si>
    <t>2021 05 14</t>
  </si>
  <si>
    <t>https://youtu.be/bTGRK9a-oHQ</t>
  </si>
  <si>
    <t>2019 the US Navy filmed “SPHERICAL” shaped UFOs going into the water; here is that footage</t>
  </si>
  <si>
    <t>EXCLUSIVE : Full story at https://www.ExtraordinaryBeliefs.com • The US Navy photographed and filmed “SPHERICAL” shaped UFOs and advanced transmedium vehicles; here is that footage.
This footage was filmed in the CIC (Combat Information Center) of the USS Omaha on July 15th 2019 in a warning area off San Diego. This footage depicts a UAP event series that reached a crescendo with one of the unknown targets entering the water. No wreckage found. None of the unknown craft were recovered.
LOCATION OF SHIP
32°29'21.9”N 119°21'53.0”W
TIME OF EVENT (SUBMERSION)
11pm PST (6am GMT - indicated a day ahead on display)
ADDITIONAL DETAILS
* Minimum 14 targets (estimate).
* Minimum 6ft in diameter - solid mass (estimate).
* Varying speeds from 40 kts - 138 kts (46 mph - 158 mph).
* Flight lasting longer than an hour.
* Unknowns were illuminated.
* Unable to discern origin, nor launch or landing points.
* Unknown vehicles picked up on more than two types of RADAR.
* Still images of this footage were included in the May 1st, 2020 UAPTF intelligence briefing that I have previously reported on.
* It is noted in intelligence reports that the “spherical” craft appeared to be transmedium capable, and were observed descending into the water without destruction.
* It is noted in intelligence reports that the “spherical” craft could not be found upon entry to the water - that a submarine was used in the search - and recovered nothing.
* This footage is unclassified.
* Craft remain officially - unidentified.
TRANSCRIPTION
:05 "Took off, bookin' it."
:21 “Break, OMAHA, PINCKNEY, KIDD, RAFAEL PERALTA possibility to launch helo ASAP”. 
:28 "If it splashes you get a bearing and range.”
:30 “Yes sir."
:32 "... keep going bro [inaudible]”
:33 [inaudible]
:36 "... it's windy as fuck out there."
:42 "... got a lotta white water out there. Six foot swells."
:43 "Whoa, it's getting close."
:50 "We have, uh, 31 knots sustained wind topside, gust of 40 [knots]."
:56 “Whoa, it splashed!"
:57 “Splashed!"
:58 “Mark bearing and range.”
“In the end I’m 50/50 that it is man made tech from somewhere. Either way it’s world changing. Because of the incredible energy capacity of the crafts.” - Crewman, USS Omaha
SUMMARY
What’s presented here is genuine UFO / UAP footage - evidence - with impressive provenance. These are images and video shot by our US Military - during a variety of UAP encounters. Incursions - by seemingly Advanced Transmedium Vehicles of unknown origin - interacting and observing our Navy’s warships and fleet deployments in a restricted airspace. The Night Vision and FLIR technologies represented in this content, in this case, is tied into some of the most sophisticated weapon systems known to humankind. The evidence here must be differentiated from other UAP documentation - due to the context of capture alone. Collectively, this data drop represents a small section within a large mosaic of UAP awareness by our DoD. And its presence in a classified series of intelligence briefings - clearly demonstrates how the UAP subject is being viewed, pursued and handled by the United States defense industry.
It is my hope that these materials will be representative of a unique moment in modern history; a possible turning point towards the rational and transparent approach of investigating and exploring the mystery of the UFO Phenomenon. So here in an opportunity for anyone - and everyone - to go ahead and seek out the information for yourselves. We do not know what, if anything, the Navy or Pentagon might be willing to say about the USS Omaha incident, but we are confident the incident is a legitimate mystery and look forward to whatever information might be forthcoming.
Weaponize Your Curiosity,
Jeremy Kenyon Lockyer Corbell (aka 4Name)
--
Follow Corbell's work at:
http://www.Instagram.com/JeremyCorbell
http://www.Twitter.com/JeremyCorbell
http://www.Facebook.com/JeremyCorbell
Learn more at http://www.ExtraordinaryBeliefs.com
#UFO
#UAP
#WhoAreThey
#TheyAreHere
#Transmedium
#MiraculousMay
#WhatIsTheIntent
#UFOtransparency
#ExtraordinaryBeliefs</t>
  </si>
  <si>
    <t>bTGRK9a-oHQ</t>
  </si>
  <si>
    <t>2021 04 08</t>
  </si>
  <si>
    <t>https://youtu.be/qQsmTKYpnoI</t>
  </si>
  <si>
    <t>The US Navy filmed “PYRAMID” shaped UFOs &amp; advanced transmedium vehicles; here is that footage</t>
  </si>
  <si>
    <t>EXCLUSIVE : Full story at https://www.ExtraordinaryBeliefs.com • In 2019 the US Navy photographed and filmed “PYRAMID” shaped UFOs and "SPHERICAL" advanced transmedium vehicles; here is that footage. This is only part of the story and visual evidence pertaining to UFO / UAP incursions by Unknown Advanced Transmedium Vehicles (UATVs) - engaging our US Navy warships.
BACKGROUND
On May 1st 2020 a classified briefing was generated about the UFO / UAP presence, via the Office of Naval Intelligence (ONI). Those familiar with the briefing articulated to me that the goal was to de-stigmatize the UAP problem and to promote more intelligence collection regarding UAP incursions and encounters with active military deployments. This UAP briefing was a build-on to a previous ONI briefing, generated October 18th 2019. Both were distributed across a wide range of intelligence network platforms.
I was able to obtain information regarding these and other UAP related briefings - as well as - unclassified slides and some of the most intriguing military captured UAP footage I have ever seen. 
The context surrounding this content is important to understand - as its evidentiary value is best demonstrated though the lens of provenance. I want you to understand why this new evidence is worth your full attention - if it’s not inherently obvious to you. So please visit https://www.ExtraordinaryBeliefs.com to read all the details that I can share at this time.
Weaponize Your Curiosity,
Jeremy Kenyon Lockyer Corbell
--
Follow my work at:
http://www.Instagram.com/JeremyCorbell
http://www.Twitter.com/JeremyCorbell
http://www.Facebook.com/JeremyCorbell
*Video from July 2019 / USS Russell / Warning area off of San Diego / Strike Group 9</t>
  </si>
  <si>
    <t>qQsmTKYpnoI</t>
  </si>
  <si>
    <t>https://youtu.be/-Pjqdaz_b24</t>
  </si>
  <si>
    <t>2019 the US Navy filmed “PYRAMID” shaped UFOs; here is that footage</t>
  </si>
  <si>
    <t>EXCLUSIVE : Full story at https://www.ExtraordinaryBeliefs.com • In 2019 the US Navy photographed and filmed “PYRAMID” shaped UFOs and advanced transmedium vehicles; here is that footage. This is only part of the story and visual evidence pertaining to UFO / UAP incursions by Unknown Advanced Transmedium Vehicles (UATVs) - engaging our US Navy warships.
BACKGROUND
On May 1st 2020 a classified briefing was generated about the UFO / UAP presence, via the Office of Naval Intelligence (ONI). Those familiar with the briefing articulated to me that the goal was to de-stigmatize the UAP problem and to promote more intelligence collection regarding UAP incursions and encounters with active military deployments. This UAP briefing was a build-on to a previous ONI briefing, generated October 18th 2019. Both were distributed across a wide range of intelligence network platforms.
I was able to obtain information regarding these and other UAP related briefings - as well as - unclassified slides and some of the most intriguing military captured UAP footage I have ever seen. 
The context surrounding this content is important to understand - as its evidentiary value is best demonstrated though the lens of provenance. I want you to understand why this new evidence is worth your full attention - if it’s not inherently obvious to you. So please visit https://www.ExtraordinaryBeliefs.com to read all the details that I can share at this time.
Weaponize Your Curiosity,
Jeremy Kenyon Lockyer Corbell
--
Follow my work at:
http://www.Instagram.com/JeremyCorbell
http://www.Twitter.com/JeremyCorbell
http://www.Facebook.com/JeremyCorbell
*Video from July 2019 / USS Russell / Warning area off of San Diego / Strike Group 9</t>
  </si>
  <si>
    <t>-Pjqdaz_b24</t>
  </si>
  <si>
    <t>2020 12 14</t>
  </si>
  <si>
    <t>https://youtu.be/0RZPL9oNBxI</t>
  </si>
  <si>
    <t xml:space="preserve">What's up with UFO &amp; ALIEN claims by the former Israeli Space Program Director, Prof Haim Eshed </t>
  </si>
  <si>
    <t>Here is a 20 min interview with the man that broke the story about the Israeli Space Program Director - Prof. Haim Eshed - and his statements regarding UFOs and ALIENS. After going viral in Mass Media... what to make from it all? Is it all BULLSHIT? Major news outlets including CNN, FOX and FORBES reported a Frankenstein sound-bite version of quotes from the long-form interview (which was only available in Hebrew). What was lost in translation? What was the context for such exotic claims about UFOs and ALIENS? Is there any substance to the claims?
I talk with the man who was in the room with Prof. Haim Eshed. The journalist who conducted the interview with him and wrote the piece. Should we dismiss the statements as insane? Or are we missing something? I definitely wanna know!
As my mentor in journalism George Knapp says... “It’s the duty of science &amp; journalism to investigate the unexplained; not to explain the uninvestigated”. So that’s what I’m doing.
Follow me on Instagram &amp; Twitter to know first http://www.Instagram.com/JeremyCorbell and http://www.Twitter.com/JeremyCorbell
*Special thanks to Mike Seid (@Epistolarius on Instagram) for helping to set up this interview. Follow Mike Seid and revel in his poetry.
*Music by SAUCER http://www.SaucerCO.com / Follow at @SAUCERco on Instagram.
*Closing outro song by the excellent BoomOpera found at http://www.boomopera.bandcamp.com
#UFO
#Israel
#UFOtruth
#HaimEshed
#UFOsAreReal
#UFOtransparency
#ExtraordinaryBeliefs
#WeaponizeYourCuriosity</t>
  </si>
  <si>
    <t>0RZPL9oNBxI</t>
  </si>
  <si>
    <t>2020 09 21</t>
  </si>
  <si>
    <t>https://youtu.be/DL8eM-tX98A</t>
  </si>
  <si>
    <t>STORM AREA 51   BOB LAZAR + BLACK HOLES   PERFORMED BY SUWANA</t>
  </si>
  <si>
    <t>One year ago today thousands gathered in the desert near Area 51 to celebrate UFO transparency. The night was filled with performances - and this one by Suwana Arcana was one of the highlights. This song titled BLACK HOLES was inspired by Corbell's Netflix film - Bob Lazar : Area 51 &amp; Flying Saucers. Go to https://www.ExtraordinaryBeliefs.com to learn more.
WATCH THE FILM HERE :
VIMEO https://vimeo.com/ondemand/BobLazarArea51
iTUNES https://itunes.apple.com/us/movie/bob-lazar-area-51-flying-saucers/id1441638753
AMAZON https://www.amazon.com/Bob-Lazar-Area-Flying-Saucers/dp/B07L1DD8L6
Music by Suwana Arcana &amp; Julian Mihdi / Black Holes · Suwana · Prose Minded · killthewall
SONG HERE : https://open.spotify.com/album/7LMZxDviwEVKIioh2Z25LG?si=GfmR3jP-SoqsXKPmBh8Mjg
#UFO
#Area51
#BobLazar
#StormArea51
#DoNotStormArea51</t>
  </si>
  <si>
    <t>DL8eM-tX98A</t>
  </si>
  <si>
    <t>2020 08 17</t>
  </si>
  <si>
    <t>https://youtu.be/xPXFcFyZma0</t>
  </si>
  <si>
    <t>THE MAN WHO FILMED THE TIC TAC UFO</t>
  </si>
  <si>
    <t>Lt. Cmdr. Chad Underwood is a badass Navy Weapon Systems Officer with VFA-41 in the F/A-18 Super Hornet - with the legendary Black Aces. Underwood’s testimony represents the first time in history a military “whizzo” filmed a UFO during active operations and the encounter footage has been confirmed directly by the United States Government - as being ACTUAL. Actual film footage of an Advanced Aerospace Vehicle of unknown origin - a real UFO.
Underwood’s account and footage also represents independent corroborating evidence to accompany the experience of Cmdr. David Fravor - the man who engaged a TIC TAC shaped UFO with his fighter jet for our military.
The unidentified craft they observed and engaged that day - was able to outpace &amp; outmaneuver our nation's most advanced war planes. It did in-fact “zoom off” to the left of Underwood’s wing - and it broke the lock on his ATFLIR targeting pod. Which is not an easy thing to do. It had no typical aeronautics or aerospace propulsion signatures - no tail, no wings, no exhaust plumes - and it also was able to Offensively Jam our pilots radar &amp; weapons systems.
Under the circumstances - this is considered an ACT OF WAR by the United States Department of Defense. And typically - there are consequences. However - nothing about Lt. Cmdr. Underwood’s &amp; Cmdr. Fravor’s experiences - were typical.
What you are about to hear is important. It has historic value. It’s evidence - of advanced and unknown aerospace vehicles operating in our restricted airspace - with impunity. Displaying instantaneous acceleration and impossible speeds - technology, we simply do not have. If this is not a National Security issue - I don’t know what is. 
Certainly, this is an existential conundrum - and it’s time we face the UFO reality head on - whatever it might represent.
But let’s hear what Lt Commander Underwood  has to say about it - after all - he is the man that filmed it…
Learn more at https://www.ExtraordinaryBeliefs.com
Jeremy
--
Jeremy Kenyon Lockyer Corbell
IMPORTANT : My colleague and brother in arms, Matthew Phelan (who wrote the New York Magazine article about Lt. Cmdr. Underwood), has previously recorded with Lt. Cmdr. Underwood and is producing an extensive long-form podcast to go in-depth into the Nimitz encounters and Underwood's role in the complex event series. Follow him on Twitter at @CBMDP - he's a badass and plans on bringing a lot to the table in the near future.
New York Magazine / by Matthew Phelan / December 19th, 2019 : https://nymag.com/intelligencer/2019/12/tic-tac-ufo-video-q-and-a-with-navy-pilot-chad-underwood.html
#UFO
#UFOtruth
#UFOsAreReal
#UFOtransparency
#ExtraordinaryBeliefs
#WeaponizeYourCuriosity</t>
  </si>
  <si>
    <t>xPXFcFyZma0</t>
  </si>
  <si>
    <t>2020 08 14</t>
  </si>
  <si>
    <t>https://youtu.be/fefUZAGtCO4</t>
  </si>
  <si>
    <t xml:space="preserve">DOES THE GIMBAL UFO CRAFT SELF ROTATE </t>
  </si>
  <si>
    <t>Meet John Ehrhart. John is an electro-optics specialist who was tasked by his employment with Boeing - an Aerospace defense contractor - to directly work on the operational Navy ATFLIR targeting pod systems. These systems are commonly used on American fighter jets. Jets like Cmdr. David Fravor’s - the pilot who chased a UFO for the United States Military. Like Lt. Cmdr. Chad Underwood - the Weapon Systems Operator who FILMED - the now famous TIC TAC UFO. If anybody knows how these ATFLIR targeting-pod bad boys work - the details, their mechanics - and how to interpret the data... it’s John.
The reason I felt compelled to clarify the specifics of the Pentagon GIMBAL UFO CRAFT footage - is because I’ve witnessed numerous debunkers contort and twist the facts of this bonafide UFO footage - with a mental gymnastics worthy of a gold medal. It’s almost as if they fear a reality greater than the one they have pre-determined. It’s a sort of existential bias - and their only defense - is that you’re too dumb to investigate the unexplained. I don’t think you’re dumb - I just think you’re busy. So I did some of the work for you.
This is a twelve minute podcast for your enjoyment. So here’s John. He shared some time with me to give you some ACTUAL expert testimony. To clarify some technical aspects of what you are and what you are NOT seeing in the GIMBAL UFO FLIR footage.
Weaponize your curiosity,
Weaponize your curiosity, and go to https://www.ExtraordinaryBeliefs.com to learn more.
Your pal,
Jeremy
--
Jeremy Kenyon Lockyer Corbell
#UFO
#GimbalUFO
#DebunkersBeware
#ExtraordinaryBeliefs
#WeaponizeYourCuriosity
#GermsAreRealSoAreUFOs</t>
  </si>
  <si>
    <t>fefUZAGtCO4</t>
  </si>
  <si>
    <t>2020 08 04</t>
  </si>
  <si>
    <t>https://youtu.be/SV1N4m3sm7Q</t>
  </si>
  <si>
    <t>BOB LAZAR + THE CORE UFO SECRET</t>
  </si>
  <si>
    <t>Here is the CORE of what Bob Lazar has been telling you for over thirty years. This clip is from Jeremy Corbell's Netflix film 'Bob Lazar: Area 51 &amp; Flying Saucers' - and breaks down what is different about the alien technology he worked on. In a 1989 interview with George Knapp, and when Corbell filmed with him in 2018 - Bob describes the gravity-based propulsion systems of the off-world hardware he not only touched, but dismantled. Unlike human propulsion technology that requires an equal and opposite reaction, the craft Bob worked on distorted time &amp; space to move it forward. This civilization-changing technology is being suppressed, and he argues that we have a right to know what's really in the possession of our government and derivative intelligence agencies.
Thanks to the artist RedBlueBlackSilver for adding his deep, dark music. You can hear and/or buy his soundtrack albums, embedded with select dialogue from Corbell's film - along with his instrumental score at http://www.RedBlueBlackSilver.Bandcamp.com
Learn more by going to https://www.ExtraordinaryBeliefs.com
Purchase the movie with hours of bonus material on iTunes or Vimeo :
iTunes : https://itunes.apple.com/us/movie/bob-lazar-area-51-flying-saucers/id1441638753
Vimeo : https://vimeo.com/ondemand/BobLazarArea51
#UFO
#BobLazar
#UFOsAreReal
#UFOtransparency
#ExtraordinaryBeliefs
#WeaponizeYourCuriosity</t>
  </si>
  <si>
    <t>SV1N4m3sm7Q</t>
  </si>
  <si>
    <t>2020 08 03</t>
  </si>
  <si>
    <t>https://youtu.be/I1FZWZqAjUQ</t>
  </si>
  <si>
    <t>BBC NEWS + UFOs with Jeremy Corbell</t>
  </si>
  <si>
    <t>Filmmaker Jeremy Corbell joined BBC NEWS for a second broadcast on the current UFO situation and what our governments know about it. Corbell discuss the revelations from the recent New York Times publications, as well as the continued efforts from world governments to reverse engineer non-terrestrial spacecraft - not made on this Earth.
BBC NEWS / Stephen Nolan  0:10  
Earlier this year video footage was declassified by the US military showing unidentified objects flying alongside military aircraft.
US Fighter Pilots  0:20  
There's a whole fleet of them, look on the ASA. My gosh! Look at that thing! Whoooa! Got it! Hahaha! Woohoo! Oh my gosh dude. Wow. What is that man? Look at that thing! - US Fighter Pilots encountering and filming a UFO
BBC NEWS / Stephen Nolan  0:37  
That's the pilots talking, as they're tracking the object moving at high speed. The Pentagon said they released them [the UFO videos] to clear up any misconceptions after they were leaked years ago. Well now the investigative filmmaker Jeremy Corbell says, despite claims from the Pentagon that teams investigating Unidentified Flying Objects have been disbanded [that] those probes are actually still being carried out. Recent reports in the New York Times are making the same claims. They say the investigation has been renamed and moved to inside the United States Office of Naval Intelligence. It's believed officials continue to study encounters between military pilots and UFOs. Jeremy Corbell, the documentary filmmaker and director of documentaries on Netflix and Hulu - with me tonight. Jeremy, good evening.
Jeremy Corbell  1:27  
Good evening. Thanks for having me on.
BBC NEWS / Stephen Nolan  1:29  
Well, it's nice to talk to you. You've been aware of these reports for some time. So this is no surprise to you Jeremy.
Jeremy Corbell  1:38  
Correct. My mentor in journalism, George Knapp - we have been reporting on these truths for many years. Global media picking up all this information now is really exciting and interesting. I'm glad the public is being informed.
BBC NEWS / Stephen Nolan  1:51  
What do these videos show? What do they actually show Jeremy. Spell it out to me?
Jeremy Corbell  1:58  
Right. So these are what the military has described as an unidentifides - unknowns. Anomalous Aerial Vehicles that outpace, outperform - and can shut down our most sophisticated weapons systems. That's what these videos show. These are UFOs. And if people don't understand that, they just haven't been paying attention. We're living in a different world now - since December of 2017. It's a world where UFOs are acknowledged - that they're indeed real - that it's worthy of scientific exploration.
BBC NEWS / Stephen Nolan  2:38  
And there obviously could be Jeremy, different countries developing technology far faster than our understanding of what's possible.
Jeremy Corbell  2:52  
Let me shut you down right there. That is something that is said by numerous people. That is actually one of the fears of The United States military as well as your military - that there was some sort of technological leapfrog by another nation - a hostile nation. However, that is absolutely patently false. And we know it. These vehicles have been displaying themselves since the beginning of recorded human history or certainly, since any developed technological nation or military. Our optics systems, our ability to track these on radar - actually to engage them - like Commander David Fravor did on the west coast of California that was reported in the New York Times. So these are not technologies that were built here on Earth by humans. I know that's a big statement to make. But the New York Times reported on this very recently, and I quote... "off-world vehicles not made on Earth". Our Department of Defense was briefed on this situation - they're aware of it. We now know there are two active UFO study programs within the United States military and your government as well. So the idea that these are some other nation that has somehow leapfrogged technologically, anything human beings have ever created in any arsenal on planet Earth is patently false - because the evidence suggests so much.
CONTINUED : Full transcript of interview here https://www.extraordinarybeliefs.com/news4/bbc-radio</t>
  </si>
  <si>
    <t>I1FZWZqAjUQ</t>
  </si>
  <si>
    <t>2020 04 17</t>
  </si>
  <si>
    <t>https://youtu.be/gZSW9ozzMOE</t>
  </si>
  <si>
    <t>UFOs ARE REAL   YOU'VE GOT TO GET MAD AS HELL</t>
  </si>
  <si>
    <t>http://www.ExtraordinaryBeliefs.com You’ve got to get mad. At this point - we need to kick the door down. We need to rage against the machine. We need to take the power back. We need to press our government for answers. We need to press our officials. We need to be as loud as possible. This is no longer acceptable. We have these programs - they’re announced. We have fighter pilots who engaged UFOs. They put their lives at risk, and they’re being denied. They’re being told, “be quiet”. Still to this day there’s a disinformation attempt to make a laugh factory. Infiltration from different intelligence agencies - even within the UFO community. At this point - I feel we need to show that we are mad as hell. We need to ask questions and we need to rile shit up. Weaponize your curiosity.</t>
  </si>
  <si>
    <t>gZSW9ozzMOE</t>
  </si>
  <si>
    <t>2020 04 07</t>
  </si>
  <si>
    <t>https://youtu.be/NHPlyi1yFm4</t>
  </si>
  <si>
    <t>BEYOND SKINWALKER RANCH</t>
  </si>
  <si>
    <t>From UFOs to encounters with unknown entities - residents of the Uinta Basin struggle to find a reasonable explanation for the bizarre occurrences that plague their community. Watch me, Robbie Williams and George Knapp conduct an interview with residents seeking rational answers for the bizarre occurrences that plague their daily lives. This short is an extended interview from my film HUNT FOR THE SKINWALKER - and you can rent or buy the full movie (with all the bonus material) here…
VIMEO : https://vimeo.com/ondemand/huntfortheskinwalker
iTUNES : https://itunes.apple.com/us/movie/hunt-for-the-skinwalker/id1412380570
Learn more at http://www.ExtraordinaryBeliefs.com
Majority of the music in the feature film was composed by the extraordinary REDBLUEBLACKSILVER https://redblueblacksilver.bandcamp.com
Intro music by the hyper-talented OLIVER LEWIS https://oliverlewis.bandcamp.com/album/bob-lazar-area-51-flying-saucers-soundtrack
Outro music by the formidable BOOM OPERA https://boomopera.bandcamp.com/album/synthpop-supercar</t>
  </si>
  <si>
    <t>NHPlyi1yFm4</t>
  </si>
  <si>
    <t>2020 03 28</t>
  </si>
  <si>
    <t>https://youtu.be/AZjY3_b_heA</t>
  </si>
  <si>
    <t>GEORGE KNAPP   SECRET STUDIES OF SKINWALKER RANCH</t>
  </si>
  <si>
    <t>George Knapp is an icon of American journalism with a track-record of breaking stories of global impact. His three decades of news reporting has solidified our trust in his sources and information. Before the world knew about the current US Government programs to study the UFO phenomenon, Knapp gave us a foreshadowing glimpse of what was to come. He was able to break down the program structures and explain the finances - information that was later revealed to the public through other mass media. However, the connection to the US Government and Skinwalker Ranch is much misunderstood - and Knapp was able to clarify early-on. If we had listened when he first reported on this critical connection - what is happening now would have made a lot more sense.
The linchpin to the active US Government UFO programs has always been Skinwalker Ranch. The Defense Intelligence Agency funded a multi-year study - using the ranch as a “living laboratory” to assess the level of threat presented by the “performances” and "intelligence" encountered at the unique location in Utah. One of the focuses was to determine potential threats to our National Security.
In this short you will hear the details of how these global events and programs were being orchestrated - out of sight from public scrutiny or congressional oversight. You will also get a glimpse of just how ahead-of-the-curve Knapp was, in explaining the dynamic connections these programs have to the now famous Skinwalker Ranch. The ranch was the inspiration for the AAWSAP (Advanced Aerospace Weapon Systems Applications Program) - and remains the most scientifically studied paranormal hotspot in history.
This short is an extended interview from my film HUNT FOR THE SKINWALKER - and you can rent or buy the full movie (with all the bonus material) here…
VIMEO : https://vimeo.com/ondemand/huntfortheskinwalker
iTUNES : https://itunes.apple.com/us/movie/hunt-for-the-skinwalker/id1412380570
Learn more at http://www.ExtraordinaryBeliefs.com
Majority of the music in the feature film was composed by the extraordinary REDBLUEBLACKSILVER https://redblueblacksilver.bandcamp.com
Intro music by the hyper-talented OLIVER LEWIS https://oliverlewis.bandcamp.com/album/bob-lazar-area-51-flying-saucers-soundtrack
Outro music by the formidable BOOM OPERA https://boomopera.bandcamp.com/album/synthpop-supercar</t>
  </si>
  <si>
    <t>AZjY3_b_heA</t>
  </si>
  <si>
    <t>2020 03 15</t>
  </si>
  <si>
    <t>https://youtu.be/kcuKgG0YLsE</t>
  </si>
  <si>
    <t>FIRST INTERVIEW WITH OWNER OF SKINWALKER RANCH</t>
  </si>
  <si>
    <t>Four years after he purchased Skinwalker Ranch, Utah real estate magnate Brandon Fugal has finally acknowledged his identity and explained why he purchased the infamous property back in 2016. But the very first interview Fugal granted was in March 2018, two years ago this month. The interview was conducted on camera and on the grounds of the ranch itself. Fugal requested that his face and name be obscured, but he spoke at length about his goals and findings. Excerpts from that first interview were featured in my film HUNT FOR THE SKINWALKER and extended clips were added.
In his first interview ever - I now have permission to reveal his true identity - the man who purchased the famous SKINWALKER RANCH from billionaire magnate, Robert Bigelow. For two years - ever since I released the inaugural interview using voice distortion technology and obscuring his face to keep his identity confidential - people have feverishly speculated on the mystery man behind the new endeavor to study the diverse UFO and “paranormal” phenomena reported at SKINWALKER RANCH. Speculation has ranged from Tony Robbins to a fake person - fronting as the new owner - with suspicion that the property is still owned by Robert Bigelow. Since those years - the new owner has decided to come forward - and his name is Brandon Fugal. He’s a real-estate mogul by day - and an explorer of the unknown in his spare-time. As you will see in this first ever interview - Brandon is determined to up the ante and approach The Phenomena with a fresh and aggressive scientific rigor. He want’s to know the truth too - and he’s throwing down.
HERE ARE THE FACTS
* SKINWALKER RANCH is recognized as the most scientifically studied "paranormal" hotspot in history.
* In 2007 an unprecedented black budget program was initiated - a joint effort between private industry and the Department Of Defense.
* Scientists and the defense intelligence agency coordinated to investigate UFO encounters, and a wide range of "associated phenomena”.
* SKINWALKER RANCH was central to this military program (AAWSAP + BAASS), and was used as a living laboratory to study “The Phenomenon” - however the program's study explored far beyond this one ranch.
* Since the sale of the property by Robert Bigelow in 2016 the new owner of SKINWALKER RANCH has remained anonymous… until now.
RENT OR BUY THE FULL MOVIE : HUNT FOR THE SKINWALKER
AMAZON : https://www.amazon.com/dp/B07H5RJKXZ 
GOOGLE PLAY : https://play.google.com/store/movies/details/Hunt_for_the_Skinwalker?id=jq8IyTGg57Q&amp;hl=en_US
GET A COUPLE HOURS OF BONUS FEATURES AND DELETED OR EXTENDED SCENES BY PURCHASING ON THESE PLATFORMS
VIMEO : https://vimeo.com/ondemand/huntfortheskinwalker
iTUNES : https://itunes.apple.com/us/movie/hunt-for-the-skinwalker/id1412380570
Learn more at http://www.ExtraordinaryBeliefs.com
Majority of the music in the feature film was composed by the extraordinary REDBLUEBLACKSILVER https://redblueblacksilver.bandcamp.com
Intro music by the hyper-talented OLIVER LEWIS https://oliverlewis.bandcamp.com/album/bob-lazar-area-51-flying-saucers-soundtrack
Outro music by the formidable BOOM OPERA https://boomopera.bandcamp.com/album/synthpop-supercar</t>
  </si>
  <si>
    <t>kcuKgG0YLsE</t>
  </si>
  <si>
    <t>2020 03 05</t>
  </si>
  <si>
    <t>https://youtu.be/mOKKD8vPKrs</t>
  </si>
  <si>
    <t>BOB LAZAR   DELETED SCENE</t>
  </si>
  <si>
    <t>Here is a DELETED SCENE from my film Bob Lazar : Area 51 &amp; Flying Saucers. In this clip you see an aspect of Lazar's daily life and hear how his head employee found out about Lazar's history. He discusses the "coffee drop moment" when he realized he was working for Bob Lazar at United Nuclear.
“I know there are alien craft here from another planet. I saw nine, but I was INSIDE one. I know it was not made on Earth. I know it was made with materials that we cannot fabricate, and we can not duplicate… we’ve never been able to. It’s nothing I would have ever expected to see. I also know that we have examined bodies of alien creatures. I know this for a fact, and that’s the bottom line.” - Bob Lazar
Here are links to watch the movie :
NETFLIX https://www.netflix.com/title/81083891
VIMEO https://vimeo.com/ondemand/BobLazarArea51
iTUNES https://itunes.apple.com/us/movie/bob-lazar-area-51-flying-saucers/id1441638753
AMAZON https://www.amazon.com/Bob-Lazar-Area-Flying-Saucers/dp/B07L1DD8L6
And with Joe Rogan interview Bob Lazar here https://youtu.be/BEWz4SXfyCQ
Check out Bob's shop at http://www.UnitedNuclear.com
Learn more at http://www.ExtraordinaryBeliefs.com
#BobLazar
#Area51
#UFO
#JoeRogan
#MickeyRourke
#JeremyCorbell</t>
  </si>
  <si>
    <t>mOKKD8vPKrs</t>
  </si>
  <si>
    <t>2019 08 29</t>
  </si>
  <si>
    <t>https://youtu.be/x0YwI2SM51Q</t>
  </si>
  <si>
    <t>STORM AREA 51 + EVERYTHING YOU NEED TO KNOW</t>
  </si>
  <si>
    <t>In this radio interview, you will learn everything you need to know about the 'Storm' Area 51 movement - from Bob Lazar to Joe Rogan - listen here to be up-to-date with what's shaking for September 20th. Numerous events are being planned - and we hope ALL events will be successful and righteous. Corbell is advocating for safety and curating speakers and the screening of his films for the STORM AREA 51 BASECAMP event. In this radio appearance you can hear George Knapp interviewing the business owner of the Alien Research Center who is putting together the STORM AREA 51 BASECAMP experience - and you will hear Corbell and Knapp discuss the bigger questions related to the 'Storm' series of events in relation to Corbell's Netflix film - Bob Lazar : Area 51 &amp; Flying Saucers. They also discuss how the Joe Rogan Podcast has altered the landscape of the conversation about UFOs and UFO transparency.
“A new plan has been enacted to make the Area 51 raid a celebration of art and science instead of an actual raid, all while promoting a demolition of the UFO secrecy some believe has been enacted by the American government.” - Newsweek
NEWSWEEK ARTICLE : https://www.newsweek.com/area-51-meme-isnt-joke-anymore-its-cultural-movement-new-plan-ufo-secrecy-september-20-1451111
Learn more and get involved on September 20th by going to https://www.ExtraordinaryBeliefs.com
And check out what started this all...
JOE ROGAN PODCAST w/ BOB LAZAR &amp; JEREMY CORBELL https://youtu.be/BEWz4SXfyCQ
BOB LAZAR : AREA 51 &amp; FLYING SAUCERS ON NETFLIX https://www.netflix.com/title/81083891
BOB LAZAR : AREA 51 &amp; FLYING SAUCERS ON iTUNES (with bonus footage when purchased) https://itunes.apple.com/us/movie/bob-lazar-area-51-flying-saucers/id1441638753
BOB LAZAR : AREA 51 &amp; FLYING SAUCERS ON VIMEO (with bonus footage when purchased) https://vimeo.com/ondemand/BobLazarArea51
BOB LAZAR : AREA 51 &amp; FLYING SAUCERS ON AMAZON https://www.amazon.com/Bob-Lazar-Area-Flying-Saucers/dp/B07L1DD8L6
* Music for this piece was created and curated by mastermind composer Chris Dudley - and you can find him on Instagram https://www.instagram.com/chrisunderoath and IMDB https://www.imdb.com/name/nm4913973 He is in a band called UNDEROATH - and is currently on tour with Alice In Chains and Korn. His tour schedule can be found here https://www.underoath777.com
Weaponize your curiosity.</t>
  </si>
  <si>
    <t>x0YwI2SM51Q</t>
  </si>
  <si>
    <t>2019 07 25</t>
  </si>
  <si>
    <t>https://youtu.be/kHFKVWldazs</t>
  </si>
  <si>
    <t>STORM AREA 51   INTERVIEW WITH CREATOR   MATTY ROBERTS</t>
  </si>
  <si>
    <t>'Storm' Area 51 meme has become a powerful Cultural Movement - whether you like it or not. Here is an exclusive long-form interview with the creator of the international meme - Matty Roberts - by investigative filmmaker and creator of the Netflix documentary - Bob Lazar : Area 51 &amp; Flying Saucers.
Numerous events are planned for September 20th - and we hope ALL events will be successful and righteous. Corbell is advocating for safety and curating speakers and screening of his films for the STORM AREA 51 BASECAMP event. Check it out.
“A new plan has been enacted to make the Area 51 raid a celebration of art and science instead of an actual raid, all while promoting a demolition of the UFO secrecy some believe has been enacted by the American government.” - Newsweek
NEWSWEEK ARTICLE : https://www.newsweek.com/area-51-meme-isnt-joke-anymore-its-cultural-movement-new-plan-ufo-secrecy-september-20-1451111
Learn more and get involved on September 20th by going to https://www.ExtraordinaryBeliefs.com and the original Facebook event page here https://www.facebook.com/events/448435052621047/
And check out what started this all...
JOE ROGAN PODCAST w/ BOB LAZAR &amp; JEREMY CORBELL https://youtu.be/BEWz4SXfyCQ
BOB LAZAR : AREA 51 &amp; FLYING SAUCERS ON NETFLIX https://www.netflix.com/title/81083891
BOB LAZAR : AREA 51 &amp; FLYING SAUCERS ON iTUNES (with bonus footage when purchased) https://itunes.apple.com/us/movie/bob-lazar-area-51-flying-saucers/id1441638753
BOB LAZAR : AREA 51 &amp; FLYING SAUCERS ON VIMEO (with bonus footage when purchased) https://vimeo.com/ondemand/BobLazarArea51
BOB LAZAR : AREA 51 &amp; FLYING SAUCERS ON AMAZON https://www.amazon.com/Bob-Lazar-Area-Flying-Saucers/dp/B07L1DD8L6
* Music for this piece was created and curated by mastermind composer Chris Dudley - and you can find him on Instagram https://www.instagram.com/chrisunderoath and IMDB https://www.imdb.com/name/nm4913973 He is in a band called UNDEROATH - and is currently on tour with Alice In Chains and Korn. His tour schedule can be found here https://www.underoath777.com
Weaponize your curiosity.</t>
  </si>
  <si>
    <t>kHFKVWldazs</t>
  </si>
  <si>
    <t>2019 07 16</t>
  </si>
  <si>
    <t>https://youtu.be/VcMx0djND_c</t>
  </si>
  <si>
    <t xml:space="preserve">FOX News + Jeremy Corbell   What If We DON'T 'Storm' Area 51 </t>
  </si>
  <si>
    <t>What if we DON’T ‘storm’ Area 51 and instead, we channel all of this positive sentiment towards collectively setting up lectures and music and art and movies on Sep 20th? I’ve been talking with a bunch of the folks who started this - and also some great organizations that want to do something positive and take a shot at helping to shed light on UFO secrecy. What do you think? Hit me with your ideas - I feel we have an opportunity to make a lasting difference and get closer to the truth.
TELL ME YOUR IDEAS!
Watch the movie on Netflix here https://www.netflix.com/title/81083891
Learn more at www.ExtraordinaryBeliefs.com
#UFO
#Area51
#GeorgeKnapp
#BobLazar
#StormArea51 
#DontStormArea51</t>
  </si>
  <si>
    <t>VcMx0djND_c</t>
  </si>
  <si>
    <t>2019 06 17</t>
  </si>
  <si>
    <t>https://youtu.be/CAhiULlKwHI</t>
  </si>
  <si>
    <t>BOB LAZAR   ANSWERS ALL YOUR QUESTIONS   RARE Q&amp;A</t>
  </si>
  <si>
    <t>In this NEW and never before seen interview with former Government physicist Bob Lazar; take a guided look into the specifics of his account working on an extraterrestrial gravity amplification system for the United States Military.
In this rare Q&amp;A with Bob Lazar (possibly his last), Jeremy Corbell and investigative Reporter George Knapp go through the details of how Bob Lazar's account altered the course of history.
BOB LAZAR : Area 51 &amp; Flying Saucers
Narrated by Oscar Nominated Actor - Mickey Rourke
For over two hours of BONUS FOOTAGE, buy the movie on iTunes or Vimeo.
iTUNES : https://itunes.apple.com/us/movie/bob-lazar-area-51-flying-saucers/id1441638753
VIMEO : https://vimeo.com/ondemand/BobLazarArea51
Weaponize your curiosity and learn more at https://www.ExtraordinaryBeliefs.com
￼
Jeremy
---
Jeremy Kenyon Lockyer Corbell
Creator, Extraordinary Beliefs
* This interview was conducted by filmmaker Jeremy Corbell and investigative reporter George Knapp. The event was hosted by the McMenamins UFO Festival for their 20 year anniversary celebration (https://www.UFOfest.com). A special thanks to the whole McMenamins team; including Tim Hills for organizing the event - and Kathleen Nyberg for filming it.
Excellent music by BoomOpera https://boomopera.bandcamp.com</t>
  </si>
  <si>
    <t>CAhiULlKwHI</t>
  </si>
  <si>
    <t>2019 06 08</t>
  </si>
  <si>
    <t>https://youtu.be/f7XJD_54aNk</t>
  </si>
  <si>
    <t>TIC TAC UFO   AN EXCLUSIVE INTERVIEW WITH THE PILOT WHO CHASED IT   PART 2</t>
  </si>
  <si>
    <t>PART 2 : Cmdr. David Fravor is one of the most experienced fighter pilots in American history. In 2004 he engaged a UFO with his fighter jet. This close-encounter has become known around the world as the “TIC TAC” UFO event series. The US Government has confirmed the account - with video evidence.
Unidentified craft of unknown origin and intent are flying in our airspace with impunity. Our most advanced weapons and tracking systems are rendered powerless against them. We don’t know who built them; we don’t know who operates them.
Events like this are increasing globally - and the world is now being told.
The UFO presence is no longer in the realm of mythology. They are here.
WATCH PART 1 HERE : https://youtu.be/KUyGnFFilP0
TIC TAC UFO EVENT SERIES BACKGROUND:
Cmdr. Fravor is a badass Top Gun fighter pilot, and in 2004, the Commanding Officer of VFA-41 / the Black Aces. On November 14th of that year, The Nimitz Carrier Strike Group was preparing for deployment to the Arabian Sea. About 100 miles S/W off the coast of San Diego, routine pre-deployment workups were underway. It was 70 Degrees with clear skies, and an average wind speed of 3 mph. But this wasn’t a typical day.
Starting on November 10th the USS Princeton had been detecting multiple AAVs -Anomalous Aerospace Vehicles (UFOs) - operating in and around the vicinity of the Strike Group. The vehicles of unknown origin and function were tracked on radar, with returns descending from far above the radar’s scan volume - somewhere higher than 80,000 ft. Seemingly from outer-space, the targets would drop from above 80,000 ft to hover roughly 50 ft above the water in a matter of seconds; an impossibly fast rate of decent. And from what I’ve been told, at ICBM trajectories. This unique flight signature got the attention of radar operators and controllers of other observation platforms.
On November 14th, 2004 Cmdr. Fravor was flying a F/A-18F Super Hornet when he received orders to intercept an unidentified contact. This was not a drill or a simulation - this was real-world tasking. 
Cmdr. Fravor was vectored to the location of the anomalous contact. He observed the craft visually, and described it as being “about 44 ft in length, solid white and oblong - similar to the shape of a TIC TAC”. The craft appeared to be “docking” with a larger USO (Unidentified Submerged Object), sitting just below the surface of the water. The USO appeared “cross-shaped”, and seemed to be causing a circular disturbance on the surface of the water. At some point the TIC TAC UFO “noticed” Cmdr. Fravor… so he decided to go after it.
He made an aggressive decent in pursuit of the UFO; with intent to engage. It suddenly began “mirroring” Cmdr. Fravor’s craft - before shooting off at an “impossible” speed.
Within 60 seconds the UFO was picked up on radar again - but at another rendezvous point - over sixty-miles away.
The UFO outmaneuvered anything imaginable by modern human technology. It also avoided contact with our advanced warfare defense systems. At one point, when filmed on a military FLIR (Forward Facing Infrared) imagery system - it “actively jammed” our most sophisticated weapons and tracking technology.
This craft - of undetermined origin and intent - displayed flight characteristics far beyond current propulsion technology known to man (or even understood within our current model of physics). It had no wings, rudder, tail-number or rotors. There were no heat signatures, plumes or exhaust. This was not a reactionary propulsion system; it was something else.
It is widely agreed by those with access to the data, that this craft was not of Earthly design; that it was gravitationally propelled, and was under intelligent control by someone. And it wasn’t alone.
The most astonishing thing about its maneuverability was its apparent disregard for the laws of inertia. It moved “like a ping-pong ball in an empty glass”, said Cmdr. Fravor. It appeared to defy gravity, space and time.
This event has become one of the best documented (and most important) UFO close-encounter cases in history.
Cmdr. Fravor said this was his “first and only” public appearance… we are lucky to have his testimony on public record in this way. Enjoy!
Weaponize your curiosity and learn more at https://www.ExtraordinaryBeliefs.com
Jeremy Kenyon Lockyer Corbell
Creator, Extraordinary Beliefs
* This interview was conducted by filmmaker Jeremy Corbell and investigative reporter George Knapp. The event was hosted by the McMenamins UFO Festival for their 20 year anniversary celebration (https://www.UFOfest.com). A special thanks to the whole McMenamins team; including Tim Hills for organizing the event - and Kathleen Nyberg for filming it.
Excellent music by BoomOpera https://boomopera.bandcamp.com</t>
  </si>
  <si>
    <t>f7XJD_54aNk</t>
  </si>
  <si>
    <t>2019 06 01</t>
  </si>
  <si>
    <t>https://youtu.be/KUyGnFFilP0</t>
  </si>
  <si>
    <t>TIC TAC UFO   AN EXCLUSIVE INTERVIEW WITH THE PILOT WHO CHASED IT   PART 1</t>
  </si>
  <si>
    <t>PART 1 : Cmdr. David Fravor is one of the most experienced fighter pilots in American history. In 2004 he engaged a UFO with his fighter jet. This close-encounter has become known around the world as the “TIC TAC” UFO event series. The US Government has confirmed the account - with video evidence.
Unidentified craft of unknown origin and intent are flying in our airspace with impunity. Our most advanced weapons and tracking systems are rendered powerless against them. We don’t know who built them; we don’t know who operates them.
Events like this are increasing globally - and the world is now being told.
The UFO presence is no longer in the realm of mythology. They are here.
WATCH PART 2 HERE : https://youtu.be/f7XJD_54aNk
TIC TAC UFO EVENT SERIES BACKGROUND:
Cmdr. Fravor is a badass Top Gun fighter pilot, and in 2004, the Commanding Officer of VFA-41 / the Black Aces. On November 14th of that year, The Nimitz Carrier Strike Group was preparing for deployment to the Arabian Sea. About 100 miles S/W off the coast of San Diego, routine pre-deployment workups were underway. It was 70 Degrees with clear skies, and an average wind speed of 3 mph. But this wasn’t a typical day.
Starting on November 10th the USS Princeton had been detecting multiple AAVs -Anomalous Aerospace Vehicles (UFOs) - operating in and around the vicinity of the Strike Group. The vehicles of unknown origin and function were tracked on radar, with returns descending from far above the radar’s scan volume - somewhere higher than 80,000 ft. Seemingly from outer-space, the targets would drop from above 80,000 ft to hover roughly 50 ft above the water in a matter of seconds; an impossibly fast rate of decent. And from what I’ve been told, at ICBM trajectories. This unique flight signature got the attention of radar operators and controllers of other observation platforms.
On November 14th, 2004 Cmdr. Fravor was flying a F/A-18F Super Hornet when he received orders to intercept an unidentified contact. This was not a drill or a simulation - this was real-world tasking. 
Cmdr. Fravor was vectored to the location of the anomalous contact. He observed the craft visually, and described it as being “about 44 ft in length, solid white and oblong - similar to the shape of a TIC TAC”. The craft appeared to be “docking” with a larger USO (Unidentified Submerged Object), sitting just below the surface of the water. The USO appeared “cross-shaped”, and seemed to be causing a circular disturbance on the surface of the water. At some point the TIC TAC UFO “noticed” Cmdr. Fravor… so he decided to go after it.
He made an aggressive decent in pursuit of the UFO; with intent to engage. It suddenly began “mirroring” Cmdr. Fravor’s craft - before shooting off at an “impossible” speed.
Within 60 seconds the UFO was picked up on radar again - but at another rendezvous point - over sixty-miles away.
The UFO outmaneuvered anything imaginable by modern human technology. It also avoided contact with our advanced warfare defense systems. At one point, when filmed on a military FLIR (Forward Facing Infrared) imagery system - it “actively jammed” our most sophisticated weapons and tracking technology.
This craft - of undetermined origin and intent - displayed flight characteristics far beyond current propulsion technology known to man (or even understood within our current model of physics). It had no wings, rudder, tail-number or rotors. There were no heat signatures, plumes or exhaust. This was not a reactionary propulsion system; it was something else.
It is widely agreed by those with access to the data, that this craft was not of Earthly design; that it was gravitationally propelled, and was under intelligent control by someone. And it wasn’t alone.
The most astonishing thing about its maneuverability was its apparent disregard for the laws of inertia. It moved “like a ping-pong ball in an empty glass”, said Cmdr. Fravor. It appeared to defy gravity, space and time.
This event has become one of the best documented (and most important) UFO close-encounter cases in history.
Cmdr. Fravor said this was his “first and only” public appearance… we are lucky to have his testimony on public record in this way. Enjoy!
Weaponize your curiosity and learn more at https://www.ExtraordinaryBeliefs.com
￼
Jeremy
---
Jeremy Kenyon Lockyer Corbell
Creator, Extraordinary Beliefs
* This interview was conducted by filmmaker Jeremy Corbell and investigative reporter George Knapp. The event was hosted by the McMenamins UFO Festival for their 20 year anniversary celebration (https://www.UFOfest.com). A special thanks to the whole McMenamins team; including Tim Hills for organizing the event - and Kathleen Nyberg for filming it.
Excellent music by BoomOpera https://boomopera.bandcamp.com</t>
  </si>
  <si>
    <t>KUyGnFFilP0</t>
  </si>
  <si>
    <t>2019 05 17</t>
  </si>
  <si>
    <t>https://youtu.be/cxdB7cgAr_s</t>
  </si>
  <si>
    <t>BOB LAZAR   ANALYSIS OF THE GIMBAL &amp; TIC TAC UFOs</t>
  </si>
  <si>
    <t>Have you wondered what Bob Lazar thinks of the new Pentagon released footage of UFOs? Do you wanna hear his thoughts on the footage? The Tic Tac UFO as observed by Cmdr. David Fravor and the Gimbal FLIR footage provide a compelling backdrop to Bob’s account of reverse-engineering an alien propulsion system for the United States military.
It is of note to say that I filmed an in-depth conversation with Bob about the footage... here is a part of that interview where we are talking about it.
ALSO... both Lazar and Cmdr. David Fravor will be with me at the McMinville UFO Fest this weekend... it will be filmed. It will be a great meeting of the minds!
One aspect of Bob Lazar’s account that I find particularly interesting, is the way he describes the gravitational propulsion system used in these flying saucers. Many people have compared the footage from the GIMBAL UFO encounter to the descriptions by Lazar. More on this soon, but if you are curious about Lazar’s description of the “Anatomy of a Flying Saucer”, check out my YouTube channel (https://www.youtube.com/JeremyCorbell) where he details the way the craft maneuver through space/time.
Be sure to watch my film -  Bob Lazar : Area 51 &amp; Flying Saucers - and get ready for more. Much can be gleaned from a different vantage now that we know more about the operations being conducted by our DoD on UFOs.
VIMEO LINK https://vimeo.com/ondemand/BobLazarArea51
iTUNES LINK https://itunes.apple.com/us/movie/bob-lazar-area-51-flying-saucers/id1441638753
AMAZON LINK https://www.amazon.com/Bob-Lazar-Area-Flying-Saucers/dp/B07L1DD8L6
#BobLazar
#AATIP
#AAWSAP
#UFO</t>
  </si>
  <si>
    <t>cxdB7cgAr_s</t>
  </si>
  <si>
    <t>2019 05 16</t>
  </si>
  <si>
    <t>https://youtu.be/1ItmYHXJgJA</t>
  </si>
  <si>
    <t>BOB LAZAR   30 YEARS AGO TODAY + THE TRUTH ABOUT UFOs &amp; ALIENS</t>
  </si>
  <si>
    <t>Today marks a moment in history that forever transformed the landscape of our understanding about UFOs, aliens and a government program to exploit a technology so powerful and dangerous; that to this day, the subject is classified higher than our most secret atomic weaponry.
On May 15th, 1989 a man reluctantly came forward with famed investigative reporter - George Knapp - to reveal his work at AREA 51 (Site 4) on a program to study and attempt to reverse-engineer an alien power and propulsion system for the United States military. It was an exotic exploitation program to study flying saucers; extraterrestrial spacecraft from another world. We are taking about technology from another technologically advanced civilization who mastered space/time travel utilizing the manipulation of gravity… and they are visiting Earth.
The man who went on camera in silhouette 30 years ago to the day, was later identified as the one in only, BOB LAZAR (a reluctant UFO Messiah).
This short film provides viewers with never before seen interviews and footage; and provides a unique and intimate view into the events and people surrounding the harrowing time - 30 years ago.
Many have said it would be reckless to discount the account brought forward by Lazar; this is an understatement. No matter what you think of Lazar’s account, this is a must see.
And by the way... see Bob Lazar LIVE on Saturday May 18th at the McMenamins UFO Fest in Oregon... for the LAST TIME. Go to http://www.UFOfest.com for tickets and information.
Learn more at https://www.ExtraordinaryBeliefs.com
Corbell’s film has received international acclaim and is titled, BOB LAZAR : AREA 51 &amp; FLYING SAUCERS / narrated by Oscar Nominee Mickey Rourke
WATCH THE FILM: 
VIMEO https://vimeo.com/ondemand/BobLazarArea51
iTUNES https://itunes.apple.com/us/movie/bob-lazar-area-51-flying-saucers/id1441638753
AMAZON https://www.amazon.com/Bob-Lazar-Area-Flying-Saucers/dp/B07L1DD8L6</t>
  </si>
  <si>
    <t>1ItmYHXJgJA</t>
  </si>
  <si>
    <t>2019 05 07</t>
  </si>
  <si>
    <t>https://youtu.be/WUj28KNniGU</t>
  </si>
  <si>
    <t>SKINWALKER RANCH   PARANORMAL BONFIRE with ROBBIE WILLIAMS &amp; GANG</t>
  </si>
  <si>
    <t>WATCH THE FILM : https://vimeo.com/ondemand/huntfortheskinwalker Check out this extended scene from the film - HUNT FOR THE SKINWALKER - talking about the history of Skinwalker Ranch and the types of UFO &amp; PARANORMAL experiences that occur at the famous ranch. This group interview features global pop-star and artist - Robbie Williams, investigative reporter George Knapp and filmmaker Jeremy Corbell (+ friends).
Be sure to watch the film - HUNT FOR THE SKINWALKER - by director Jeremy Corbell, where Robbie and Jeremy take a trip to Skinwalker Ranch - a UFO &amp; Paranormal hotspot studied by the US Government.
HUNT FOR THE SKINWALKER
RUNTIME: 2 hr 7 min
Vimeo : https://vimeo.com/ondemand/huntfortheskinwalker
iTunes : https://itunes.apple.com/us/movie/hunt-for-the-skinwalker/id1412380570
Amazon : https://www.amazon.com/dp/B07H5RJKXZ
Learn More at http://www.HuntTheSkinwalker.com</t>
  </si>
  <si>
    <t>WUj28KNniGU</t>
  </si>
  <si>
    <t>2019 05 03</t>
  </si>
  <si>
    <t>https://youtu.be/zPlnpC2V-FU</t>
  </si>
  <si>
    <t>POP-STAR ROBBIE WILLIAMS + UFOs &amp; THE PARANORMAL</t>
  </si>
  <si>
    <t>WATCH THE FILM : https://vimeo.com/ondemand/huntfortheskinwalker Check out this deleted scene and extended interview with global pop-star and artist - Robbie Williams. In this interview Robbie is candid about his interest in UFOs and the Paranormal; and how those experiences have influenced his music. Robbie conveys personal experiences where he has directly engaged The Phenomenon. Be sure to watch the film - HUNT FOR THE SKINWALKER - by director Jeremy Corbell, where Robbie and Jeremy take a trip to Skinwalker Ranch - a UFO &amp; Paranormal hotspot studied by the US Government.
HUNT FOR THE SKINWALKER
RUNTIME: 2 hr 7 min
Vimeo : https://vimeo.com/ondemand/huntfortheskinwalker
iTunes : https://itunes.apple.com/us/movie/hunt-for-the-skinwalker/id1412380570
Amazon : https://www.amazon.com/dp/B07H5RJKXZ
Learn More at http://www.HuntTheSkinwalker.com</t>
  </si>
  <si>
    <t>zPlnpC2V-FU</t>
  </si>
  <si>
    <t>2019 04 09</t>
  </si>
  <si>
    <t>https://youtu.be/yGEvncRSB0Y</t>
  </si>
  <si>
    <t>BOB LAZAR + AMERICA’S UFO PROGRAMS   EXCLUSIVE MOVIE SCENE</t>
  </si>
  <si>
    <t>What about America's UFO programs and Bob Lazar? Watch an exclusive clip from the film, Bob Lazar : Area 51 &amp; Flying Saucers in this interview with filmmaker Jeremy Kenyon Lockyer Corbell and host Jessica Chobot of Bizarre States. In This clip you will hear about America's UFO programs that have been acknowledged and the idea that there are more coming. The study of UFOs by the United States Military is a fact. And through this lens a new light shines on the accounts presented by Bob Lazar on his work in an Extraterrestrial Exploitation Program by the US Navy back in 1989 at Area 51 - Site 4. Lazar was tasked with reverse engineering an alien propulsion system for the military. Enjoy the exclusive clip and buy the movie on iTunes or Vimeo to get over two hours of exclusive bonus material.
Film by Jeremy Kenyon Lockyer Corbell and narrated by Oscar Nominated Actor - Mickey Rourke.
iTUNES : https://itunes.apple.com/us/movie/bob-lazar-area-51-flying-saucers/id1441638753
AMAZON : https://www.amazon.com/Bob-Lazar-Area-Flying-Saucers/dp/B07L1DD8L6
VIMEO :  https://vimeo.com/ondemand/BobLazarArea51</t>
  </si>
  <si>
    <t>yGEvncRSB0Y</t>
  </si>
  <si>
    <t>2019 03 10</t>
  </si>
  <si>
    <t>https://youtu.be/K1fUt4IWaQI</t>
  </si>
  <si>
    <t>SKINWALKER RANCH   MUTILATIONS   SPECIAL EPISODE</t>
  </si>
  <si>
    <t>WATCH MOVIE HERE : Vimeo : https://vimeo.com/ondemand/huntfortheskinwalker On this day 22 years ago, the terror quotient escalated dramatically on Skinwalker Ranch when the NIDS (National Institute for Discovery Science) researchers were abruptly confronted with an “in your face” daylight mutilation of an 84 pound calf. Up until March 10th, 1997 the NIDS researchers had been chasing shadowy lights and subtle phenomena. That all changed on a bright sunny morning with the brutal killing of the newly born animal that had just been tagged 45 minutes previously.
The killing of the calf combined exquisite delicacy in the laying of the mutilated on the ground with brute force strength in ripping the femur out of its ball and socket joint. There had been violent incidents before this one - some of them of a physical nature - but on this day, the NIDS researchers were served notice that the cat and mouse game being played out on Skinwalker Ranch would become more violent, more threatening and with deliberately enhanced psychological warfare thrown in.
Who or what murdered this young calf? Why was it done in a seemingly ritualistic manner? What was the purpose of this carnage? Was this event an attempt by The Phenomenon to warn the ranchers and the scientific team? Or is this just part of something more terrifying? Big questions, disturbing answers.
"Occasionally when searching for lost cattle in the dense undergrowth at the South end of Skinwalker Ranch, often in broad daylight, we would occasionally get the feeling that “something” unseen was very close to us and that we were being watched. That feeling of being watched was sufficiently rare that we could not put it down to mere paranoia and usually we discovered at the post deployment de-briefings that more than one individual had simultaneously experienced the same sensation.” - NIDS Scientist
RENT OR BUY THE FULL MOVIE
iTUNES : https://itunes.apple.com/us/movie/hunt-for-the-skinwalker/id1412380570
AMAZON : https://www.amazon.com/dp/B07H5RJKXZ 
VIMEO : https://vimeo.com/ondemand/huntfortheskinwalker
Learn more at http://www.HuntTheSkinwalker.com</t>
  </si>
  <si>
    <t>K1fUt4IWaQI</t>
  </si>
  <si>
    <t>2019 02 26</t>
  </si>
  <si>
    <t>https://youtu.be/_IMUG9ZhohM</t>
  </si>
  <si>
    <t>BOB LAZAR   ANATOMY OF A FLYING SAUCER   EXTENDED SCENE</t>
  </si>
  <si>
    <t>Ever wonder how a UFO operates? How a civilization from another world builds and uses a technology to travel amongst the stars? Do real UFOs have to travel faster than the speed of light or can they bend the fabric of space-time itself? In this NEW and never before seen interview with former Government physicist Bob Lazar; take a guided look into the specifics - function and design - of the flying saucer he worked on at the infamous Area 51 (Site 4). From gravity propulsion, saucer design, configurations and modes of travel, to gravity wave amplification - even a description of an alien language transposed onto the wall of the craft - this little lesson in alien propulsion will fascinate you and weaponize your curiosity.
BOB LAZAR : Area 51 &amp; Flying Saucers
Narrated by Oscar Nominated Actor - Mickey Rourke
Available on iTUNES : https://itunes.apple.com/us/movie/bob-lazar-area-51-flying-saucers/id1441638753
Available on AMAZON : https://www.amazon.com/Bob-Lazar-Area-Flying-Saucers/dp/B07L1DD8L6
Available on VIMEO : https://vimeo.com/ondemand/BobLazarArea51
Music by Oliver Lewis aka Parasomnia
Learn more at http://www.ExtraordinaryBeliefs.com</t>
  </si>
  <si>
    <t>_IMUG9ZhohM</t>
  </si>
  <si>
    <t>2019 02 08</t>
  </si>
  <si>
    <t>https://youtu.be/9i8lmp64804</t>
  </si>
  <si>
    <t>DELETED SCENE   AREA 51 &amp; FLYING SAUCERS</t>
  </si>
  <si>
    <t>DELETED SCENE - Area 51, the worlds best known secret base. Enter the Little A'Le'Inn restaurant and bar on the perimeter of Area 51. Meet the owner named Pat Travis and take a look at a global industry that has emerged surrounding aliens and UFO tourism. An industry born directly by Bob Lazar and the story he told in 1989.
Enjoy this deleted scene from the film - BOB LAZAR : Area 51 &amp; Flying Saucers
Narrated by Oscar Nominated Actor - Mickey Rourke
Available on iTUNES : https://itunes.apple.com/us/movie/bob-lazar-area-51-flying-saucers/id1441638753
Available on AMAZON : https://www.amazon.com/Bob-Lazar-Area-Flying-Saucers/dp/B07L1DD8L6
Available on VIMEO : https://vimeo.com/ondemand/BobLazarArea51
#BobLazar
#BobLazarFilm
#BobLazarMovie
#Area51
#UFO
#MickeyRourke
#JeremyCorbell</t>
  </si>
  <si>
    <t>9i8lmp64804</t>
  </si>
  <si>
    <t>2019 01 24</t>
  </si>
  <si>
    <t>https://youtu.be/OvMbZVVN4QM</t>
  </si>
  <si>
    <t>BOB LAZAR   DELETED SCENE   THE NEIGHBOR</t>
  </si>
  <si>
    <t>DELETED SCENE - In this clip you meet a man from the neighborhood where Bob Lazar lived in 1989. Off camera you hear a man say, "He's not full of shit". A chance conversation with filmmaker Jeremy Corbell reveals an intimate portrait of how the Bob Lazar and his story has affected the community and the world at large. His impact has become that of legend.
"It would be foolish NOT to believe him". 
"People have seen stuff, and no-one is there to explain it".
BOB LAZAR : Area 51 &amp; Flying Saucers
Narrated by Oscar Nominated Actor - Mickey Rourke
Available on iTUNES : https://itunes.apple.com/us/movie/bob-lazar-area-51-flying-saucers/id1441638753
Available on AMAZON : https://www.amazon.com/Bob-Lazar-Area-Flying-Saucers/dp/B07L1DD8L6
Available on VIMEO : https://vimeo.com/ondemand/BobLazarArea51
Former Government physicist Bob Lazar made headlines world-wide in 1989 when he came forward with his account of reverse-engineering an alien spacecraft for the US Military. The reason the public even knows the name Area 51 is because Lazar talked about the work he did at the formerly secret military base. Burdened with a revolutionary secret, he had to choose between his oath to his country or his conscience. His testimony remains the most controversial and important UFO story of all time. Corbell’s film intimately chronicles the triumphs and travails of a cosmic whistleblower. It investigates Lazar’s groundbreaking claims and the devastating impact they have had on his life over the course of the last thirty years; including rare and never before revealed footage guaranteed to alter the landscape of the debate. Lazar blew the whistle, shocked the world, then went silent - until now.
Learn more at http://www.ExtraordinaryBeliefs.com</t>
  </si>
  <si>
    <t>OvMbZVVN4QM</t>
  </si>
  <si>
    <t>2019 01 22</t>
  </si>
  <si>
    <t>https://youtu.be/QZ8JpUdZAPQ</t>
  </si>
  <si>
    <t>Jeremy Corbell on NPR RADIO talking about BOB LAZAR   AREA 51 &amp; FLYING SAUCERS</t>
  </si>
  <si>
    <t>Check out this interview on NPR radio out of Michigan with director Jeremy Corbell about his new film - BOB LAZAR : Area 51 &amp; Flying Saucers - available for rent NOW on  iTUNES : https://itunes.apple.com/us/movie/bob-lazar-area-51-flying-saucers/id1441638753
Also on AMAZON : https://www.amazon.com/Bob-Lazar-Area-Flying-Saucers/dp/B07L1DD8L6 
Also on VIMEO : https://vimeo.com/ondemand/BobLazarArea51
Check out Michigan Public Radio (NPR) here : http://www.michiganradio.org/post/stateside-lawsuit-could-shift-2020-mi-political-districts-elvis-ufology-studying-squirrels
BOB LAZAR : Area 51 &amp; Flying Saucers
Narrated by Oscar Nominated Actor - Mickey Rourke
Former Government physicist Bob Lazar made headlines world-wide in 1989 when he came forward with his account of reverse-engineering an alien spacecraft for the US Military. The reason the public even knows the name Area 51 is because Lazar talked about the work he did at the formerly secret military base. Burdened with a revolutionary secret, he had to choose between his oath to his country or his conscience. His testimony remains the most controversial and important UFO story of all time. Corbell’s film intimately chronicles the triumphs and travails of a cosmic whistleblower. It investigates Lazar’s groundbreaking claims and the devastating impact they have had on his life over the course of the last thirty years; including rare and never before revealed footage guaranteed to alter the landscape of the debate. Lazar blew the whistle, shocked the world, then went silent - until now.
Portrait by Chris Loomis.
Learn more at http://www.ExtraordinaryBeliefs.com</t>
  </si>
  <si>
    <t>QZ8JpUdZAPQ</t>
  </si>
  <si>
    <t>2019 01 20</t>
  </si>
  <si>
    <t>https://youtu.be/N6FQuIqClg4</t>
  </si>
  <si>
    <t>UFO truther Bob Lazar &amp; filmmaker Jeremy Corbell on Larry King   EXCLUSIVE CLIP</t>
  </si>
  <si>
    <t>Is the government watching you? - Larry King 👽 Get ready to learn a lot - kinda a behind the scenes of Jeremy Corbell's new film - Bob Lazar : Area 51 &amp; Flying Saucers 👽🚀
iTUNES : https://itunes.apple.com/us/movie/bob-lazar-area-51-flying-saucers/id1441638753
AMAZON : https://www.amazon.com/Bob-Lazar-Area-Flying-Saucers/dp/B07L1DD8L6
VIMEO :  https://vimeo.com/ondemand/BobLazarArea51
Watch the FULL interview by Larry King on HULU or at http://www.ora.tv/larrykingnow/2019/1/9/ufo-truther-bob-lazar-filmmaker-jeremy-corbell</t>
  </si>
  <si>
    <t>N6FQuIqClg4</t>
  </si>
  <si>
    <t>2019 01 14</t>
  </si>
  <si>
    <t>https://youtu.be/xlD522PVow8</t>
  </si>
  <si>
    <t>HUNT FOR THE SKINWALKER   DELETED SCENE</t>
  </si>
  <si>
    <t>Check out this deleted scene from Corbell’s film, Hunt For The Skinwalker. In this clip investigative reporter - George Knapp - takes us on a tour of where the strangest of occurrences transpired on Skinwalker Ranch - https://itunes.apple.com/us/movie/hunt-for-the-skinwalker/id1412380570
HUNT FOR THE SKINWALKER
RUNTIME: 2 hr 7 min
Vimeo : https://vimeo.com/ondemand/huntfortheskinwalker
Amazon : https://www.amazon.com/dp/B07H5RJKXZ 
December of 2017, the world learned about the Pentagon's secret study of UFOs from the New York Times. 22 million dollars was spent to investigate so-called flying saucers... but the REAL story is much bigger. There wasn't just ONE UFO study. There were TWO. The Pentagon's other LARGER investigation delved into mysteries far more profound - far more disturbing - than alleged alien aircraft. Its focus was a living laboratory and paranormal hotspot known as Skinwalker Ranch.
Based on the best-selling book by George Knapp &amp; Dr. Colm Kelleher, Hunt for The Skinwalker investigates the confidential, most extensive scientific study of a paranormal hotspot in human history. Skinwalker Ranch in Utah is famous throughout the world because of the myriad of frightening, seemingly supernatural events that have been reported in the scenic basin surrounding the property for hundreds of years. Sightings include orbs, UFOs, animal mutilations, unknown creatures, poltergeist-type activity, and many other inexplicable incidents. An exhaustive, multidisciplinary scientific study began in 1996, spearheaded by an enigmatic Las Vegas billionaire. A team of PhD-level investigators was deployed to collect evidence and spent more than a decade on the ground, interviewing witnesses, searching for explanations, and directly confronting an unknown intelligence. Recent headlines have revealed that a second, government-funded but  confidential  study was initiated by the Defense Intelligence Agency (DIA). This second investigation was designed to determine if the phenomena at the ranch might have national security implications or could point to technological breakthroughs.
The shroud of mystery hanging above Skinwalker Ranch and the Uintah Basin has fascinated director Jeremy Corbell for years. He finally journeyed to the property to interview eyewitnesses - including  the new owner of the ranch - and uncover rare, previously unreleased recordings.
Learn More at http://www.HuntTheSkinwalker.com</t>
  </si>
  <si>
    <t>xlD522PVow8</t>
  </si>
  <si>
    <t>2019 01 09</t>
  </si>
  <si>
    <t>https://youtu.be/EUMwoNRyiqc</t>
  </si>
  <si>
    <t xml:space="preserve">DID THE FBI RAID BOB LAZAR FOR ELEMENT 115 </t>
  </si>
  <si>
    <t>Watch this sneak peek from Jeremy Corbell's film - BOB LAZAR : Area 51 &amp; Flying Saucers - available for rent NOW! iTUNES : https://itunes.apple.com/us/movie/bob-lazar-area-51-flying-saucers/id1441638753 AMAZON : https://www.amazon.com/Bob-Lazar-Area-Flying-Saucers/dp/B07L1DD8L6 VIMEO :  https://vimeo.com/ondemand/BobLazarArea51
BOB LAZAR : Area 51 &amp; Flying Saucers
Narrated by Oscar Nominated Actor - Mickey Rourke
Former Government physicist Bob Lazar made headlines world-wide in 1989 when he came forward with his account of reverse-engineering an alien spacecraft for the US Military. The reason the public even knows the name Area 51 is because Lazar talked about the work he did at the formerly secret military base. Burdened with a revolutionary secret, he had to choose between his oath to his country or his conscience. His testimony remains the most controversial and important UFO story of all time. Corbell’s film intimately chronicles the triumphs and travails of a cosmic whistleblower. It investigates Lazar’s groundbreaking claims and the devastating impact they have had on his life over the course of the last thirty years; including rare and never before revealed footage guaranteed to alter the landscape of the debate. Lazar blew the whistle, shocked the world, then went silent - until now.
Learn more at http://www.ExtraordinaryBeliefs.com
ARTICLE ABOUT THE STORY https://www.express.co.uk/videos/567507/Bob-Lazar-says-FBI-raided-his-house-looking-for-Area-51-item</t>
  </si>
  <si>
    <t>EUMwoNRyiqc</t>
  </si>
  <si>
    <t>2018 12 30</t>
  </si>
  <si>
    <t>https://youtu.be/Zx0xQH8zh94</t>
  </si>
  <si>
    <t>BOB LAZAR   OFFICIAL Q&amp;A   AREA 51 &amp; FLYING SAUCERS</t>
  </si>
  <si>
    <t>RENT film here https://itunes.apple.com/us/movie/bob-lazar-area-51-flying-saucers/id1441638753 👽 Here is the Q&amp;A with Bob Lazar, George Knapp and Jeremy Corbell on the night of the World Premiere in Los Angeles. Enjoy!
My ♥️ to the fans for this...
👽 Sold-out world premiere.
👽 Over 1,600 humans in attendance.
👽 #1 doc in ALL primary territories worldwide and holding.
RENT Bob Lazar : Area 51 &amp; Flying Saucers NOW on all platforms.
iTUNES : http://www.itunes.apple.com/us/movie/bob-lazar-area-51-flying-saucers/id1441638753
AMAZON : http://www.amazon.com/Bob-Lazar-Area-Flying-Saucers/dp/B07L1DD8L6
VIMEO : http://www.vimeo.com/ondemand/BobLazarArea51
Cinematography by @HOGO on instagram + Fan Videos
Holding image by Jerod Harris
LEARN MORE HERE http://www.ExtraordinaryBeliefs.com
#UFO
#Area51
#BobLazar
#GeorgeKnapp
#JeremyCorbell
#Element115
#TheTruthIsOutThere
#ExtraordinaryBeliefs</t>
  </si>
  <si>
    <t>Zx0xQH8zh94</t>
  </si>
  <si>
    <t>2018 12 24</t>
  </si>
  <si>
    <t>https://youtu.be/IMaZRJNSbHQ</t>
  </si>
  <si>
    <t>UFO UPDATE %23020    BOB LAZAR   IT CHANGED MY LIFE</t>
  </si>
  <si>
    <t>WATCH NOW on iTUNES : https://itunes.apple.com/us/movie/bob-lazar-area-51-flying-saucers/id1441638753
In this NEVER SEEN BEFORE clip from filmmaker Jeremy Corbell's new movie - we hear from the many himself - Bob Lazar - as he discusses how revealing his identity in relation to his work reverse-engineering an alien propulsion system for the US Military changed his life.
Bob Lazar : Area 51 &amp; Flying Saucers - LEARN MORE HERE http://www.ExtraordinaryBeliefs.com
#UFO
#Area51
#BobLazar
#GeorgeKnapp
#JeremyCorbell
#TheTruthIsOutThere
#ExtraordinaryBeliefs</t>
  </si>
  <si>
    <t>IMaZRJNSbHQ</t>
  </si>
  <si>
    <t>2018 12 23</t>
  </si>
  <si>
    <t>https://youtu.be/J_boAprpH9Y</t>
  </si>
  <si>
    <t>UFO UPDATE %23019   THE EMPLOYEE   COFFEE DROP MOMENT</t>
  </si>
  <si>
    <t>WATCH NOW on iTUNES : https://itunes.apple.com/us/movie/bob-lazar-area-51-flying-saucers/id1441638753
In this NEVER SEEN BEFORE clip from filmmaker Jeremy Corbell's new movie - we hear from - Zack (a physicist) - discuss the "coffee drop moment" when he realized he was working for Bob Lazar at United Nuclear.
Bob Lazar : Area 51 &amp; Flying Saucers - LEARN MORE HERE http://www.ExtraordinaryBeliefs.com
#UFO
#Area51
#BobLazar
#GeorgeKnapp
#JeremyCorbell
#TheTruthIsOutThere
#ExtraordinaryBeliefs</t>
  </si>
  <si>
    <t>J_boAprpH9Y</t>
  </si>
  <si>
    <t>2018 12 22</t>
  </si>
  <si>
    <t>https://youtu.be/c7cnGKX3l9M</t>
  </si>
  <si>
    <t>UFO UPDATE %23018   MICKEY ROURKE   WORDS INTO YOUR FLESH</t>
  </si>
  <si>
    <t>WATCH NOW on iTUNES : https://itunes.apple.com/us/movie/bob-lazar-area-51-flying-saucers/id1441638753
In this NEVER SEEN BEFORE clip from filmmaker Jeremy Corbell's new movie - we hear Academy Award Nominee - Mickey Rourke - discuss how it would be if our life story is challenged by consensus.
Bob Lazar : Area 51 &amp; Flying Saucers - LEARN MORE HERE http://www.ExtraordinaryBeliefs.com
#UFO
#Area51
#BobLazar
#GeorgeKnapp
#JeremyCorbell
#TheTruthIsOutThere
#ExtraordinaryBeliefs</t>
  </si>
  <si>
    <t>c7cnGKX3l9M</t>
  </si>
  <si>
    <t>2018 12 21</t>
  </si>
  <si>
    <t>https://youtu.be/J2Am49qsvlY</t>
  </si>
  <si>
    <t>UFO UPDATE %23015   JEREMY CORBELL   GRAVITY EMITTERS</t>
  </si>
  <si>
    <t>WATCH NOW on iTUNES : https://itunes.apple.com/us/movie/bob-lazar-area-51-flying-saucers/id1441638753
In this NEVER SEEN BEFORE clip from an interview with filmmaker Jeremy Corbell - we hear Bob Lazar discuss the details of the gravity wave amplification system of the flying saucer that he worked on, and the configurations in which it would fly.
UFO Update #015
Bob Lazar : Area 51 &amp; Flying Saucers
World Premiere Dec 3rd, 2018
The Theatre @ Ace Hotel in Downtown Los Angeles
Limited Tickets Available HERE : https://www.bit.ly/2AFul0w 
LEARN MORE HERE http://www.ExtraordinaryBeliefs.com
#UFO
#Area51
#BobLazar
#GeorgeKnapp
#JeremyCorbell
#ACEhotel
#ACEhotelDTLA
#THEtheater
#TheTruthIsOutThere
#ExtraordinaryBeliefs</t>
  </si>
  <si>
    <t>J2Am49qsvlY</t>
  </si>
  <si>
    <t>2018 12 18</t>
  </si>
  <si>
    <t>https://youtu.be/ZZyemJABdZw</t>
  </si>
  <si>
    <t>BOB LAZAR   SNEAK PEEK   ELEMENT 115</t>
  </si>
  <si>
    <t>RENT Bob Lazar : Area 51 &amp; Flying Saucers NOW on all platforms. iTUNES : https://itunes.apple.com/us/movie/bob-lazar-area-51-flying-saucers/id1441638753 AMAZON : https://www.amazon.com/Bob-Lazar-Area-Flying-Saucers/dp/B07L1DD8L6 VIMEO :  https://vimeo.com/ondemand/BobLazarArea51 
In this NEVER SEEN BEFORE clip from an interview with filmmaker Jeremy Corbell - we hear Bob Lazar discuss Element 115.
LEARN MORE HERE http://www.ExtraordinaryBeliefs.com
#UFO
#Area51
#BobLazar
#GeorgeKnapp
#JeremyCorbell
#Element115
#TheTruthIsOutThere
#ExtraordinaryBeliefs</t>
  </si>
  <si>
    <t>ZZyemJABdZw</t>
  </si>
  <si>
    <t>2018 12 17</t>
  </si>
  <si>
    <t>https://youtu.be/KQO33_oGYA8</t>
  </si>
  <si>
    <t>JEREMY CORBELL   LIVE on FOX NEWS about his new film on the BOB LAZAR story</t>
  </si>
  <si>
    <t>iTUNES : https://itunes.apple.com/us/movie/bob-lazar-area-51-flying-saucers/id1441638753
AMAZON https://www.amazon.com/Bob-Lazar-Area-Flying-Saucers/dp/B07L1DD8L6
VIMEO https://vimeo.com/ondemand/BobLazarArea51 
BOB LAZAR : Area 51 &amp; Flying Saucers
Narrated by Oscar Nominated Actor - Mickey Rourke
DESCRIPTION - Former Government physicist Bob Lazar made headlines world-wide in 1989 when he came forward with his account of reverse-engineering an alien spacecraft for the US Military. The reason the public even knows the name Area 51 is because Lazar talked about the work he did at the formerly secret military base. Burdened with a revolutionary secret, he had to choose between his oath to his country or his conscience. His testimony remains the most controversial and important UFO story of all time. Corbell’s film intimately chronicles the triumphs and travails of a cosmic whistleblower. It investigates Lazar’s groundbreaking claims and the devastating impact they have had on his life over the course of the last thirty years; including rare and never before revealed footage guaranteed to alter the landscape of the debate. Lazar blew the whistle, shocked the world, then went silent - until now. 
Learn more at http://www.ExtraordinaryBeliefs.com
#BobLazar
#BobLazarFilm
#BobLazarMovie
#Area51
#UFO
#MickeyRourke
#ReverseEngineering
#JeremyCorbell
#iBELIEVEbobLAZAR</t>
  </si>
  <si>
    <t>KQO33_oGYA8</t>
  </si>
  <si>
    <t>2018 12 16</t>
  </si>
  <si>
    <t>https://youtu.be/kITH7Wi0BU8</t>
  </si>
  <si>
    <t>JEREMY CORBELL   LIVE on the NY STOCK EXCHANGE FLOOR about his new film on the BOB LAZAR story</t>
  </si>
  <si>
    <t>#1 DOC on iTUNES https://itunes.apple.com/us/movie/bob-lazar-area-51-flying-saucers/id1441638753
Narrated by Academy Award Nominated Actor - Mickey Rourke
AMAZON https://www.amazon.com/Bob-Lazar-Area-Flying-Saucers/dp/B07L1DD8L6
VIMEO https://vimeo.com/ondemand/BobLazarArea51 
#BobLazar
#BobLazarFilm
#BobLazarMovie
#Area51
#UFO
#MickeyRourke
#ReverseEngineering
#JeremyCorbell
#iBELIEVEbobLAZAR</t>
  </si>
  <si>
    <t>kITH7Wi0BU8</t>
  </si>
  <si>
    <t>https://youtu.be/U0G6YxKuKrY</t>
  </si>
  <si>
    <t>Bob Lazar   Area 51 &amp; Flying Saucers   World Premiere footage</t>
  </si>
  <si>
    <t>WATCH NOW on iTUNES : https://itunes.apple.com/us/movie/bob-lazar-area-51-flying-saucers/id1441638753 Narrated by Oscar Nominee MICKEY ROURKE - Former Government physicist Bob Lazar made headlines world-wide in 1989 when he came forward with his account of reverse-engineering an alien spacecraft for the US Military. The reason the public even knows the name Area 51 is because Lazar talked about the work he did at the formerly secret military base. Burdened with a revolutionary secret, he had to choose between his oath to his country or his conscience. His wife believes him, his mom believes him, and the closer you get to his inner-circle, the more YOU believe him. His testimony remains the most controversial and important UFO story of all time; especially if it’s true. Lazar blew the whistle, shocked the world, then went silent.
Corbell’s film intimately chronicles the triumphs and travails of a cosmic whistleblower. It investigates Lazar’s groundbreaking claims of our government’s secret program to create a fierce technology based on recovered alien vehicles. It reveals the devastating impact his actions have had on his life over the course of the last thirty years. His public disclosures have turned his life upside-down and he has tried to stay out of the spotlight. For this reason, has never let any journalist or filmmaker into the private world of his daily life - that is - until now.
Providing rare and never before revealed footage, Corbell's film will shake the foundations of your beliefs and permanently alter the landscape of the debate.
• Sold-out world premiere + over 1,600 humans in attendance.
• #1 doc in ALL territories worldwide and holding.
• Check out how #BobLazar broke the internet by watching the film on iTunes + 2 hours of bonus material.
Cinematography and editing by @hogo on Instagram
LEARN MORE AT : http://www.ExtraordinaryBeliefs.com
“I know there are alien craft here from another planet. I saw nine, but I was INSIDE one. I know it was not made on Earth. I know it was made with materials that we cannot fabricate, and we can not duplicate… we’ve never been able to. It’s nothing I would have ever expected to see. I also know that we have examined bodies of alien creatures. I know this for a fact, and that’s the bottom line.” - Bob Lazar, Former Government Physicist
#BobLazar
#BobLazarFilm
#Area51
#UFO
#MickeyRourke
#ReverseEngineering
#JeremyCorbell</t>
  </si>
  <si>
    <t>U0G6YxKuKrY</t>
  </si>
  <si>
    <t>2018 12 15</t>
  </si>
  <si>
    <t>https://youtu.be/WfLMHvIyyB8</t>
  </si>
  <si>
    <t>GEORGE KNAPP on NEVADA NEWS discusses the BOB LAZAR story and Corbell's film PREMIERE</t>
  </si>
  <si>
    <t>iTUNES : https://itunes.apple.com/us/movie/bob-lazar-area-51-flying-saucers/id1441638753 Investigative Reporter George Knapp discusses the Bob Lazar story and the sold out world premiere for Corbell's new film BOB LAZAR : AREA 51 &amp; FLYING SAUCERS.
👽 Sold-out world premiere.
👽 Over 1,600 humans in attendance.
👽 #1 doc in ALL primary territories worldwide and holding.</t>
  </si>
  <si>
    <t>WfLMHvIyyB8</t>
  </si>
  <si>
    <t>https://youtu.be/7ptwJbZuZRE</t>
  </si>
  <si>
    <t>World Premiere   Bob Lazar   Area 51 &amp; Flying Saucers</t>
  </si>
  <si>
    <t>‪We are about to win a huge fight. PLEASE get on your smartphone or computer and RATE &amp; REVIEW my film on iTunes (or Amazon). Something big is about to happen... I need your voices heard ♥️‬
‪LINK IN BIO... DO IT! https://itunes.apple.com/us/movie/bob-lazar-area-51-flying-saucers/id1441638753‬
Thanks @hogo and @yourexpertrealtor_neda on Instagram.
‪#BobLazar‬
‪#BobLazarFilm‬
‪#BobLazarMovie‬
‪#Area51‬
‪#UFO‬
‪#MickeyRourke‬
‪#ReverseEngineering‬
‪#JeremyCorbell‬
‪#SuckItUpButtercups‬</t>
  </si>
  <si>
    <t>7ptwJbZuZRE</t>
  </si>
  <si>
    <t>2018 12 13</t>
  </si>
  <si>
    <t>https://youtu.be/lJRYS4ofwUI</t>
  </si>
  <si>
    <t>Jeremy Corbell and his new film on BOB LAZAR with Build Series   New York</t>
  </si>
  <si>
    <t>iTUNES : https://itunes.apple.com/us/movie/bob-lazar-area-51-flying-saucers/id1441638753 UFOs are not a matter of belief. That’s an uneducated and data-poor perspective. It’s either true or it’s not true. The “belief” perspective is eloquently challenged by an informational data-rich reality - that the social consensus needs to catch up to. 
Thanks to BUILD Series!
👨🏼‍🎤🎥👽🚀
#BobLazar
#BobLazarFilm
#BuildSeriesNYC</t>
  </si>
  <si>
    <t>lJRYS4ofwUI</t>
  </si>
  <si>
    <t>2018 12 11</t>
  </si>
  <si>
    <t>https://youtu.be/cY1zKSFiFV8</t>
  </si>
  <si>
    <t>Bob Lazar   Area 51 &amp; Flying Saucers   World Premiere</t>
  </si>
  <si>
    <t>WATCH NOW on iTUNES : https://itunes.apple.com/us/movie/bob-lazar-area-51-flying-saucers/id1441638753 Narrated by Oscar Nominee MICKEY ROURKE - Former Government physicist Bob Lazar made headlines world-wide in 1989 when he came forward with his account of reverse-engineering an alien spacecraft for the US Military. The reason the public even knows the name Area 51 is because Lazar talked about the work he did at the formerly secret military base. Burdened with a revolutionary secret, he had to choose between his oath to his country or his conscience. His wife believes him, his mom believes him, and the closer you get to his inner-circle, the more YOU believe him. His testimony remains the most controversial and important UFO story of all time; especially if it’s true. Lazar blew the whistle, shocked the world, then went silent.
Corbell’s film intimately chronicles the triumphs and travails of a cosmic whistleblower. It investigates Lazar’s groundbreaking claims of our government’s secret program to create a fierce technology based on recovered alien vehicles. It reveals the devastating impact his actions have had on his life over the course of the last thirty years. His public disclosures have turned his life upside-down and he has tried to stay out of the spotlight. For this reason, has never let any journalist or filmmaker into the private world of his daily life - that is - until now.
Providing rare and never before revealed footage, Corbell's film will shake the foundations of your beliefs and permanently alter the landscape of the debate.
👽 Sold-out world premiere + over 1,600 humans in attendance.
👽 #1 doc in ALL territories worldwide and holding.
👽 Check out how #BobLazar broke the internet by watching the film on iTunes + 2 hours of bonus material.
Cinematography and editing by @hogo on Instagram
LEARN MORE AT : http://www.ExtraordinaryBeliefs.com
“I know there are alien craft here from another planet. I saw nine, but I was INSIDE one. I know it was not made on Earth. I know it was made with materials that we cannot fabricate, and we can not duplicate… we’ve never been able to. It’s nothing I would have ever expected to see. I also know that we have examined bodies of alien creatures. I know this for a fact, and that’s the bottom line.” - Bob Lazar, Former Government Physicist
#BobLazar
#BobLazarFilm
#Area51
#UFO
#MickeyRourke
#ReverseEngineering
#JeremyCorbell</t>
  </si>
  <si>
    <t>cY1zKSFiFV8</t>
  </si>
  <si>
    <t>https://youtu.be/9h51AhSbX0o</t>
  </si>
  <si>
    <t xml:space="preserve">UFO UPDATE %23017   MICKEY ROURKE   IS SOMEONE ELSE HERE </t>
  </si>
  <si>
    <t>WATCH NOW on iTUNES : https://itunes.apple.com/us/movie/bob-lazar-area-51-flying-saucers/id1441638753 Narrated by Oscar Nominee MICKEY ROURKE - Former Government physicist Bob Lazar made headlines world-wide in 1989 when he came forward with his account of reverse-engineering an alien spacecraft for the US Military. The reason the public even knows the name Area 51 is because Lazar talked about the work he did at the formerly secret military base. Burdened with a revolutionary secret, he had to choose between his oath to his country or his conscience. His wife believes him, his mom believes him, and the closer you get to his inner-circle, the more YOU believe him. His testimony remains the most controversial and important UFO story of all time; especially if it’s true. Lazar blew the whistle, shocked the world, then went silent.
Corbell’s film intimately chronicles the triumphs and travails of a cosmic whistleblower. It investigates Lazar’s groundbreaking claims of our government’s secret program to create a fierce technology based on recovered alien vehicles. It reveals the devastating impact his actions have had on his life over the course of the last thirty years. His public disclosures have turned his life upside-down and he has tried to stay out of the spotlight. For this reason, has never let any journalist or filmmaker into the private world of his daily life - that is - until now.
Providing rare and never before revealed footage, Corbell's film will shake the foundations of your beliefs and permanently alter the landscape of the debate.
👽 Sold-out world premiere + over 1,600 humans in attendance.
👽 #1 doc in ALL territories worldwide and holding.
👽 Check out how #BobLazar broke the internet by watching the film on iTunes + 2 hours of bonus material.
LEARN MORE AT : http://www.ExtraordinaryBeliefs.com
“I know there are alien craft here from another planet. I saw nine, but I was INSIDE one. I know it was not made on Earth. I know it was made with materials that we cannot fabricate, and we can not duplicate… we’ve never been able to. It’s noting I would have ever expected to see. I also know that we have examined bodies of alien creatures. I know this for a fact, and that’s the bottom line.” - Bob Lazar, Former Government Physicist
#BobLazar
#BobLazarFilm
#Area51
#UFO
#MickeyRourke
#ReverseEngineering
#JeremyCorbell</t>
  </si>
  <si>
    <t>9h51AhSbX0o</t>
  </si>
  <si>
    <t>2018 12 07</t>
  </si>
  <si>
    <t>https://youtu.be/tp3YolGMzNg</t>
  </si>
  <si>
    <t>WORLD PREMIERE   BOB LAZAR   AREA 51 &amp; FLYING SAUCERS</t>
  </si>
  <si>
    <t>A stunning clip from the sold-out world premiere of my film - Bob Lazar : Area 51 &amp; Flying Saucers. Get the film and rate and review it on iTunes! https://itunes.apple.com/us/movie/bob-lazar-area-51-flying-saucers/id1441638753
My ♥️ to the fans for this...
👽 Sold-out world premiere.
👽 Over 1,600 humans in attendance.
👽 #1 doc in ALL primary territories worldwide and holding.
👽 #1 in independent category worldwide and holding.
Created by @HOGO / find on instagram
Holding image by Jerod Harris
#BobLazar
#BobLazarFilm
#BobLazarMovie
#Area51
#UFO
#MickeyRourke
#ReverseEngineering
#ACEhotel
#ACEhotelDTLA
#JeremyCorbell</t>
  </si>
  <si>
    <t>tp3YolGMzNg</t>
  </si>
  <si>
    <t>2018 11 30</t>
  </si>
  <si>
    <t>https://youtu.be/h0iZN_Wri34</t>
  </si>
  <si>
    <t>UFO UPDATE %23014   BOB LAZAR   THE REACTOR</t>
  </si>
  <si>
    <t>WATCH NOW on iTUNES : https://itunes.apple.com/us/movie/bob-lazar-area-51-flying-saucers/id1441638753
In this NEVER SEEN BEFORE clip from an interview with filmmaker Jeremy Corbell - we hear Bob Lazar discuss the details of the reactor and the layout of the flying saucer that he worked on attempting to back-engineer for the United States Military.
UFO Update #014
Bob Lazar : Area 51 &amp; Flying Saucers
World Premiere Dec 3rd, 2018
The Theatre @ Ace Hotel in Downtown Los Angeles
Limited Tickets Available HERE : https://www.bit.ly/2AFul0w 
LEARN MORE HERE http://www.ExtraordinaryBeliefs.com
#UFO
#Area51
#BobLazar
#GeorgeKnapp
#JeremyCorbell
#ACEhotel
#ACEhotelDTLA
#THEtheater
#TheTruthIsOutThere
#ExtraordinaryBeliefs</t>
  </si>
  <si>
    <t>h0iZN_Wri34</t>
  </si>
  <si>
    <t>2018 11 28</t>
  </si>
  <si>
    <t>https://youtu.be/5oo6pu5WnYQ</t>
  </si>
  <si>
    <t>UFO UPDATE %23013 - GEORGE KNAPP - IT'S TRUE</t>
  </si>
  <si>
    <t>WATCH NOW on iTUNES : https://itunes.apple.com/us/movie/bob-lazar-area-51-flying-saucers/id1441638753
In this NEVER SEEN BEFORE clip from an interview with filmmaker Jeremy Corbell - we hear from award winning investigate reporter George Knapp talking about UFOs and Element 115 and how he no longer feels it necessary to convince others of the UFO truth.
UFO Update #013
Bob Lazar : Area 51 &amp; Flying Saucers
World Premiere Dec 3rd, 2018
The Theatre @ Ace Hotel in Downtown Los Angeles
Limited Tickets Available HERE : https://www.bit.ly/2AFul0w 
LEARN MORE HERE http://www.ExtraordinaryBeliefs.com
#UFO
#Area51
#BobLazar
#GeorgeKnapp
#JeremyCorbell
#ACEhotel
#ACEhotelDTLA
#THEtheater
#TheTruthIsOutThere
#ExtraordinaryBeliefs</t>
  </si>
  <si>
    <t>5oo6pu5WnYQ</t>
  </si>
  <si>
    <t>2018 11 26</t>
  </si>
  <si>
    <t>https://youtu.be/gLf9JstY6Ns</t>
  </si>
  <si>
    <t>UFO UPDATE %23012 - BOB LAZAR - RULE THE WORLD</t>
  </si>
  <si>
    <t>WATCH NOW on iTUNES : https://itunes.apple.com/us/movie/bob-lazar-area-51-flying-saucers/id1441638753 In this NEVER SEEN BEFORE clip from an interview with filmmaker Jeremy Corbell - we hear from a modern day Bob Lazar explaining gravity propulsion and how it can be weaponized to rule the world.
"With ET technology, you can literally RULE THE WORLD" - Bob Lazar
UFO Update #012
Bob Lazar : Area 51 &amp; Flying Saucers
World Premiere Dec 3rd, 2018
The Theatre @ Ace Hotel in Downtown Los Angeles
Limited Tickets Available HERE : https://www.bit.ly/2AFul0w 
LEARN MORE HERE http://www.ExtraordinaryBeliefs.com
#UFO
#Area51
#BobLazar
#GeorgeKnapp
#JeremyCorbell
#ACEhotel
#ACEhotelDTLA
#THEtheater
#TheTruthIsOutThere
#ExtraordinaryBeliefs</t>
  </si>
  <si>
    <t>gLf9JstY6Ns</t>
  </si>
  <si>
    <t>2018 11 24</t>
  </si>
  <si>
    <t>https://youtu.be/95aqPD4KSFU</t>
  </si>
  <si>
    <t>UFO UPDATE %23011 - BOB LAZAR - IT'S CRAZY</t>
  </si>
  <si>
    <t>WATCH NOW on iTUNES : https://itunes.apple.com/us/movie/bob-lazar-area-51-flying-saucers/id1441638753 In this never before seen clip, a modern day Bob Lazar tells us exactly the way things were - regarding UFOs and his job as a scientist, tasked with attempting to reverse engineer UFOs and an Alien Propulsion system, for the United States Military.
UFO Update #011
Bob Lazar : Area 51 &amp; Flying Saucers
World Premiere Dec 3rd, 2018
The Theatre @ Ace Hotel in Downtown Los Angeles
Limited Tickets Available HERE : https://www.bit.ly/2AFul0w 
LEARN MORE HERE http://www.ExtraordinaryBeliefs.com
#UFO
#Area51
#BobLazar
#GeorgeKnapp
#JeremyCorbell
#ACEhotel
#ACEhotelDTLA
#THEtheater
#TheTruthIsOutThere
#ExtraordinaryBeliefs</t>
  </si>
  <si>
    <t>95aqPD4KSFU</t>
  </si>
  <si>
    <t>2018 11 22</t>
  </si>
  <si>
    <t>https://youtu.be/wk9fpAQllYo</t>
  </si>
  <si>
    <t>UFO UPDATE %23010 - GEORGE KNAPP - INFURIATING</t>
  </si>
  <si>
    <t>WATCH NOW on iTUNES : https://itunes.apple.com/us/movie/bob-lazar-area-51-flying-saucers/id1441638753 In this clip we see award winning investigative reporter George Knapp talking about the high-strangeness surrounding Bob Lazar back in 1989 when he was being followed and hunted - presumably by a shadowy contingency of the US Military - the ones that hired him to work on reverse engineering UFOs and Alien Propulsion at S4 (an auxiliary base to Area 51).
"You had to be there to really understand it" - George Knapp
UFO Update #010
Bob Lazar : Area 51 &amp; Flying Saucers
World Premiere Dec 3rd, 2018
The Theatre @ Ace Hotel in Downtown Los Angeles
Limited Tickets Available HERE : https://www.bit.ly/2AFul0w 
LEARN MORE HERE http://www.ExtraordinaryBeliefs.com
#UFO
#Area51
#BobLazar
#GeorgeKnapp
#JeremyCorbell
#ACEhotel
#ACEhotelDTLA
#THEtheater
#TheTruthIsOutThere
#ExtraordinaryBeliefs</t>
  </si>
  <si>
    <t>wk9fpAQllYo</t>
  </si>
  <si>
    <t>2018 11 20</t>
  </si>
  <si>
    <t>https://youtu.be/a3sYWgCEqxY</t>
  </si>
  <si>
    <t>UFO UPDATE %23009 - GEORGE KNAPP - JOHN LEAR - BOB LAZAR</t>
  </si>
  <si>
    <t>WATCH NOW on iTUNES : https://itunes.apple.com/us/movie/bob-lazar-area-51-flying-saucers/id1441638753 In this rare clip we see skeptical journalist George Knapp talking to the "Godfather of Conspiracy" John Lear. They are discussing a scientist who works at a secret base in the Nevada desert working on attempting to reverse engineer an alien propulsion system for the US Military. He is not mentioned by name, but they are tailing about Bob Lazar... the world just does not know it yet because this is before the famous 1989 interview that shocked the world.
UFO Update #009
Bob Lazar : Area 51 &amp; Flying Saucers
World Premiere Dec 3rd, 2018
The Theatre @ Ace Hotel in Downtown Los Angeles
Limited Tickets Available HERE : https://www.bit.ly/2AFul0w 
LEARN MORE HERE http://www.ExtraordinaryBeliefs.com
#UFO
#Area51
#BobLazar
#GeorgeKnapp
#JeremyCorbell
#ACEhotel
#ACEhotelDTLA
#THEtheater
#TheTruthIsOutThere
#ExtraordinaryBeliefs</t>
  </si>
  <si>
    <t>a3sYWgCEqxY</t>
  </si>
  <si>
    <t>2018 11 19</t>
  </si>
  <si>
    <t>https://youtu.be/JzQkVGOFQTY</t>
  </si>
  <si>
    <t>BOB LAZAR   Area 51 &amp; Flying Saucers (2018) I Official Trailer HD</t>
  </si>
  <si>
    <t>WATCH NOW on iTUNES : https://itunes.apple.com/us/movie/bob-lazar-area-51-flying-saucers/id1441638753 Narrated by Oscar Nominee MICKEY ROURKE - Former Government physicist Bob Lazar made headlines world-wide in 1989 when he came forward with his account of reverse-engineering an alien spacecraft for the US Military. The reason the public even knows the name Area 51 is because Lazar talked about the work he did at the formerly secret military base. Burdened with a revolutionary secret, he had to choose between his oath to his country or his conscience. His wife believes him, his mom believes him, and the closer you get to his inner-circle, the more YOU believe him. His testimony remains the most controversial and important UFO story of all time; especially if it’s true. Lazar blew the whistle, shocked the world, then went silent.
Corbell’s film intimately chronicles the triumphs and travails of a cosmic whistleblower. It investigates Lazar’s groundbreaking claims of our government’s secret program to create a fierce technology based on recovered alien vehicles. It reveals the devastating impact his actions have had on his life over the course of the last thirty years. His public disclosures have turned his life upside-down and he has tried to stay out of the spotlight. For this reason, has never let any journalist or filmmaker into the private world of his daily life - that is - until now.
Providing rare and never before revealed footage, Corbell's film will shake the foundations of your beliefs and permanently alter the landscape of the debate.
👽 Sold-out world premiere + over 1,600 humans in attendance.
👽 #1 doc in ALL territories worldwide and holding.
👽 Check out how #BobLazar broke the internet by watching the film on iTunes + 2 hours of bonus material.
LEARN MORE AT : ExtraordinaryBeliefs.com
“I know there are alien craft here from another planet. I saw nine, but I was INSIDE one. I know it was not made on Earth. I know it was made with materials that we cannot fabricate, and we can not duplicate… we’ve never been able to. It’s noting I would have ever expected to see. I also know that we have examined bodies of alien creatures. I know this for a fact, and that’s the bottom line.” - Bob Lazar, Former Government Physicist
#BobLazar
#BobLazarFilm
#Area51
#UFO
#MickeyRourke
#ReverseEngineering
#ACEhotelDTLA
#THEtheater
#JeremyCorbell</t>
  </si>
  <si>
    <t>JzQkVGOFQTY</t>
  </si>
  <si>
    <t>2018 11 18</t>
  </si>
  <si>
    <t>https://youtu.be/AYKaV2qJypg</t>
  </si>
  <si>
    <t>UFO UPDATE %23008 - BOB LAZAR - THEY'RE HERE</t>
  </si>
  <si>
    <t>WATCH NOW on iTUNES : https://itunes.apple.com/us/movie/bob-lazar-area-51-flying-saucers/id1441638753 This clip contains never before seen footage of an interview segment from 1989 - conducted by award winning investigative reporter George Knapp - where Bob Lazar expresses the origin of these beings that pilot the UFOs and conveys that, "They Are Here".
UFO Update #008
Bob Lazar : Area 51 &amp; Flying Saucers
World Premiere Dec 3rd, 2018
The Theatre @ Ace Hotel in Downtown Los Angeles
Limited Tickets Available HERE : https://www.bit.ly/2AFul0w 
LEARN MORE HERE http://www.ExtraordinaryBeliefs.com
#UFO
#Area51
#BobLazar
#GeorgeKnapp
#JeremyCorbell
#ACEhotel
#ACEhotelDTLA
#THEtheater
#TheTruthIsOutThere
#ExtraordinaryBeliefs</t>
  </si>
  <si>
    <t>AYKaV2qJypg</t>
  </si>
  <si>
    <t>2018 11 16</t>
  </si>
  <si>
    <t>https://youtu.be/npA3p_SbMyI</t>
  </si>
  <si>
    <t>UFO UPDATE %23007 -  BOB LAZAR - WHAT I KNOW</t>
  </si>
  <si>
    <t>WATCH NOW on iTUNES : https://itunes.apple.com/us/movie/bob-lazar-area-51-flying-saucers/id1441638753 This clip is a rare clip from 5 years ago when Bob Lazar first met with filmmaker Jeremy Corbell and allowed him to turn the camera on. He talks about his experiences in a different tone than you saw in 1989.
UFO Update #007
Bob Lazar : Area 51 &amp; Flying Saucers
World Premiere Dec 3rd, 2018
The Theatre @ Ace Hotel in Downtown Los Angeles
Limited Tickets Available HERE : https://www.bit.ly/2AFul0w 
LEARN MORE HERE http://www.ExtraordinaryBeliefs.com
#UFO
#Area51
#BobLazar
#GeorgeKnapp
#JeremyCorbell
#ACEhotel
#ACEhotelDTLA
#THEtheater
#TheTruthIsOutThere
#ExtraordinaryBeliefs</t>
  </si>
  <si>
    <t>npA3p_SbMyI</t>
  </si>
  <si>
    <t>2018 11 14</t>
  </si>
  <si>
    <t>https://youtu.be/Vdh2QVyiqXM</t>
  </si>
  <si>
    <t>UFO UPDATE %23006   BOB LAZAR   INSIDE THE FLYING SAUCER</t>
  </si>
  <si>
    <t>WATCH NOW on iTUNES : https://itunes.apple.com/us/movie/bob-lazar-area-51-flying-saucers/id1441638753
This clip is a vintage moment in history when Bob Lazar is first describing his shock in seeing the inside of a UFO to award winning investigative reporter George Knapp.
UFO Update #006
Bob Lazar : Area 51 &amp; Flying Saucers
World Premiere Dec 3rd, 2018
The Theatre @ Ace Hotel in Downtown Los Angeles
Limited Tickets Available HERE : https://www.bit.ly/2AFul0w 
LEARN MORE HERE http://www.ExtraordinaryBeliefs.com
#UFO
#Area51
#BobLazar
#GeorgeKnapp
#JeremyCorbell
#ACEhotel
#ACEhotelDTLA
#THEtheater
#TheTruthIsOutThere
#ExtraordinaryBeliefs</t>
  </si>
  <si>
    <t>Vdh2QVyiqXM</t>
  </si>
  <si>
    <t>2018 11 13</t>
  </si>
  <si>
    <t>https://youtu.be/4s1b6pOTJ08</t>
  </si>
  <si>
    <t>BOB LAZAR   UFO PRESENTATION BY JEREMY KENYON LOCKYER CORBELL</t>
  </si>
  <si>
    <t>WATCH NOW on iTUNES : https://itunes.apple.com/us/movie/bob-lazar-area-51-flying-saucers/id1441638753 In celebration of Corbell's film release on Bob Lazar, here is an a free audio/visual prevention. Corbell talks in detail about Lazar, as well as, shares personal moments and never before revealed footage from his investigations. There's a great moment where Award Winning investigative reporter George Knapp and Jeremy Corbell call Area 51 to attempt and get some answers, modern day. Enjoy!
Learn more HERE : http://www.ExtraordinaryBeliefs.com
#UFO
#Area51
#BobLazar
#GeorgeKnapp
#JeremyCorbell
#ACEhotel
#ACEhotelDTLA
#THEtheater
#TheTruthIsOutThere
#ExtraordinaryBeliefs</t>
  </si>
  <si>
    <t>4s1b6pOTJ08</t>
  </si>
  <si>
    <t>2018 11 12</t>
  </si>
  <si>
    <t>https://youtu.be/GO_LdsVDfNA</t>
  </si>
  <si>
    <t>UFO UPDATE %23005 - BOB LAZAR - ADVANCED PROPULSION</t>
  </si>
  <si>
    <t>WATCH NOW on iTUNES : https://itunes.apple.com/us/movie/bob-lazar-area-51-flying-saucers/id1441638753 Bob Lazar : Area 51 &amp; Flying Saucers - A film by Jeremy Kenyon Lockyer Corbell - Learn more at http://www.ExtraordinaryBeliefs.com
#UFO
#Area51
#BobLazar
#GeorgeKnapp
#JeremyCorbell
#ExtraordinaryBeliefs</t>
  </si>
  <si>
    <t>GO_LdsVDfNA</t>
  </si>
  <si>
    <t>2018 11 10</t>
  </si>
  <si>
    <t>https://youtu.be/2tkbSIgklPs</t>
  </si>
  <si>
    <t>UFO UPDATE %23004 - BOB LAZAR - IT'S REAL</t>
  </si>
  <si>
    <t>2tkbSIgklPs</t>
  </si>
  <si>
    <t>2018 11 09</t>
  </si>
  <si>
    <t>https://youtu.be/7k27M0ePf_I</t>
  </si>
  <si>
    <t>MICKEY ROURKE + BOB LAZAR   AREA 51 &amp; FLYING SAUCERS</t>
  </si>
  <si>
    <t>WATCH NOW on iTUNES : https://itunes.apple.com/us/movie/bob-lazar-area-51-flying-saucers/id1441638753
We are proud and excited to announce that Oscar Nominated MICKEY ROURKE is the narrator for filmmaker Jeremy Kenyon Lockyer Corbell's soon to be released documentary film - Bob Lazar : Area 51 &amp; Flying Saucers. This is a huge step for films about the UFO mystery, and the epic story of Bob Lazar. Mickey’s voice is raw and hypnotic; it’s full of power, beauty and life experience. Mickey has always been a rebel, a phenom and a true individual - who marches to his own drum.
#BobLazar
#MickeyRourke
#Area51
#UFO
#ReverseEngineering
#ACEhotel
#ACEhotelDTLA
#THEtheater
#Movie
#Trailer
#Cinema
#JeremyCorbell</t>
  </si>
  <si>
    <t>7k27M0ePf_I</t>
  </si>
  <si>
    <t>2018 11 08</t>
  </si>
  <si>
    <t>https://youtu.be/SqJG7iihBcI</t>
  </si>
  <si>
    <t>UFO UPDATE %23003 - UFO DEBATE ON FOX NEWS PART II</t>
  </si>
  <si>
    <t>WATCH NOW on iTUNES : https://itunes.apple.com/us/movie/bob-lazar-area-51-flying-saucers/id1441638753 This clip is another moment in history when FOX news thought it was a good idea to put me on to talk about UFOs and Bob Lazar.
UFO Update #003
Bob Lazar : Area 51 &amp; Flying Saucers
World Premiere Dec 3rd, 2018
The Theatre @ Ace Hotel in Downtown Los Angeles
Limited Tickets Available HERE : https://bit.ly/2AFul0w 
LEARN MORE HERE http://www.ExtraordinaryBeliefs.com
#UFO
#Area51
#BobLazar
#GeorgeKnapp
#JeremyCorbell
#ACEhotel
#ACEhotelDTLA
#THEtheater
#TheTruthIsOutThere
#ExtraordinaryBeliefs</t>
  </si>
  <si>
    <t>SqJG7iihBcI</t>
  </si>
  <si>
    <t>2018 11 06</t>
  </si>
  <si>
    <t>https://youtu.be/8AdhxUREOrI</t>
  </si>
  <si>
    <t>UFO UPDATE %23002 - UFO DEBATE ON FOX NEWS PART I</t>
  </si>
  <si>
    <t>WATCH NOW on iTUNES : https://itunes.apple.com/us/movie/bob-lazar-area-51-flying-saucers/id1441638753 This clip is a moment in history when FOX news thought it was a good idea to put me on to talk about UFOs and extraterrestrial contact.
UFO Update #002
Bob Lazar : Area 51 &amp; Flying Saucers
World Premiere Dec 3rd, 2018
The Theatre @ Ace Hotel in Downtown Los Angeles
Limited Tickets Available HERE : https://bit.ly/2AFul0w 
LEARN MORE HERE http://www.ExtraordinaryBeliefs.com
#UFO
#Area51
#BobLazar
#GeorgeKnapp
#JeremyCorbell
#ACEhotel
#ACEhotelDTLA
#THEtheater
#TheTruthIsOutThere
#ExtraordinaryBeliefs</t>
  </si>
  <si>
    <t>8AdhxUREOrI</t>
  </si>
  <si>
    <t>2018 11 05</t>
  </si>
  <si>
    <t>https://youtu.be/T_B_UGPDAsE</t>
  </si>
  <si>
    <t>UFO Update %23001   Bob Lazar + Los Alamos</t>
  </si>
  <si>
    <t>WATCH NOW on iTUNES : https://itunes.apple.com/us/movie/bob-lazar-area-51-flying-saucers/id1441638753 I will be posting dozens of clips over the next month that will be of interest to those of you anticipating my upcoming film - Bob Lazar : Area 51 &amp; Flying Saucers - which is premiering on Dec 3rd, 2018 at The Theatre at Ace Hotel DTLA. (So get your tickets while they last and BE THERE for a historic event).
Some clips in these releases will be directly from my movie (sneak peeks), others will be like this one, from my presentations that detail misconceptions of the Bob Lazar story. Enjoy the posts and PLEASE SHARE!
This particular clip is about the tired BS fake-news when people say that, “Bob Lazar wasn’t a physicist at Los Alamos National Laboratory in the 1980s”. These parrots who know nothing about anything related  to Lazar, and simply repeat uneducated and bogus claims.
Anyway... the significance of this revelation (that Lazar DID in-fact work at Los Alamos as a physicist... verified directly by George Knapp in 1989 and by me just a couple years ago)... this information directly relates to Lazar’s story of UFOs, Area 51 (Site 4), and attempting to reverse engineer an alien propulsion system for the United States military in 1989. 
Get ready... the world and UFOlogy is about to learn some important info!
FILM RELEASES 12/3/18 GET TICKETS HERE http://www.extraordinarybeliefs.com/bob-lazar-film-premiere
Learn more by going to http://www.ExtraordinaryBeliefs.com
#UFO
#Area51
#BobLazar
#GeorgeKnapp
#JeremyCorbell
#ExtraordinaryBeliefs</t>
  </si>
  <si>
    <t>T_B_UGPDAsE</t>
  </si>
  <si>
    <t>2018 10 24</t>
  </si>
  <si>
    <t>https://youtu.be/z79jj3aWtIs</t>
  </si>
  <si>
    <t>Bob Lazar   Area 51 &amp; Flying Saucers (Film Teaser %231)</t>
  </si>
  <si>
    <t>z79jj3aWtIs</t>
  </si>
  <si>
    <t>https://youtu.be/Ef7-rSJsnlw</t>
  </si>
  <si>
    <t>Bob Lazar   Area 51 &amp; Flying Saucers (Film Teaser %232)</t>
  </si>
  <si>
    <t>Ef7-rSJsnlw</t>
  </si>
  <si>
    <t>2018 09 24</t>
  </si>
  <si>
    <t>https://youtu.be/fVVWAz-pjL0</t>
  </si>
  <si>
    <t>DESERT ORACLE   HUNT FOR THE SKINWALKER</t>
  </si>
  <si>
    <t>Here is a segment from a recent Desert Oracle podcast with the formidable host, Ken Layne. In this episode, Investigative Filmmaker, Jeremy Corbell joins in to talk about Skinwalkwer Ranch and his new movie about the haunted ranch. From UFOs to the paranormal, this is the most scientifically studied paranormal hotspot in human history. It's the "Area 51 of the paranormal", so you better not miss this podcast! Enjoy!
Watch Corbell's movie, HUNT FOR THE SKINWALKER here http://geni.us/HuntforSkinwalker
To hear the full episode and to subscribe too Desert Oracle Radio go to https://itunes.apple.com/us/podcast/desert-oracle-radio/id1251197422?</t>
  </si>
  <si>
    <t>fVVWAz-pjL0</t>
  </si>
  <si>
    <t>2018 09 22</t>
  </si>
  <si>
    <t>https://youtu.be/sg8iK2OGVLE</t>
  </si>
  <si>
    <t>SKINWALKER RANCH   presentation by George Knapp with Q&amp;A</t>
  </si>
  <si>
    <t>Watch full movie http://geni.us/HuntforSkinwalker George Knapp presents on the mysteries of Skinwalker Ranch and the film, Hunt For The Skinwalker by Jeremy Corbell. Knapp goes in-depth on the history of the ranch, as well as, the details of the private and government programs to study the paranormal and UFO activity there. He talks about the 22 million spent by the US Department of Defense to fund the investigation at the ranch, and about the involvement by the Defense Intelligence Agency. He comments on the current situation with the governments UFO studies and what role Skinwalker Ranch has played in the history of The Phenomenon. There is also an informative Q&amp;A at the end.
Learn more at http://www.HuntTheSkinwalker.com 
Special thanks to McMenamins UFO Festival for hosting this presentation http://www.UFOfest.com 
#Skinwalker
#SkinwalkerRanch
#HuntForTheSkinwalker
#AATIP
#AAWSAP
#GeorgeKnapp
#NIDS
#NationalInstituteForDiscoveryScience
#Poltergeist
#UFO
#Aliens
#Alien
#UFOs
#ORB
#CattleMutilations
#McMenamins</t>
  </si>
  <si>
    <t>sg8iK2OGVLE</t>
  </si>
  <si>
    <t>2018 09 15</t>
  </si>
  <si>
    <t>https://youtu.be/R0Yi_8GZaCk</t>
  </si>
  <si>
    <t>HUNT FOR THE SKINWALKER   SNEAK PEEK   ICE CIRCLE   PHYSICAL EVIDENCE</t>
  </si>
  <si>
    <t>Order Now on iTunes : https://itunes.apple.com/us/movie/hunt-for-the-skinwalker/id1412380570 or on Vimeo : https://vimeo.com/ondemand/huntfortheskinwalker and get about an hour and a half of bonus material.
Last year, the world learned about the Pentagon's secret study of UFOs from the New York Times. 22 million dollars was spent to investigate so-called flying saucers... but the REAL story is much bigger. There wasn't just ONE UFO study. There were TWO. The Pentagon's other LARGER investigation delved into mysteries far more profound - far more disturbing - than alleged alien aircraft. Its focus was a living laboratory and paranormal hotspot known as Skinwalker Ranch.
Based on the best-selling book by George Knapp &amp; Dr. Colm Kelleher, Hunt for The Skinwalker investigates the confidential, most extensive scientific study of a paranormal hotspot in human history. Skinwalker Ranch in Utah is famous throughout the world because of the myriad of frightening, seemingly supernatural events that have been reported in the scenic basin surrounding the property for hundreds of years. Sightings include orbs, UFOs, animal mutilations, unknown creatures, poltergeist-type activity, and many other inexplicable incidents. An exhaustive, multidisciplinary scientific study began in 1996, spearheaded by an enigmatic Las Vegas billionaire. A team of PhD-level investigators was deployed to collect evidence and spent more than a decade on the ground, interviewing witnesses, searching for explanations, and directly confronting an unknown intelligence. Recent headlines have revealed that a second, government-funded but  confidential  study was initiated by the Defense Intelligence Agency (DIA). This second investigation was designed to determine if the phenomena at the ranch might have national security implications or could point to technological breakthroughs.
The shroud of mystery hanging above Skinwalker Ranch and the Uintah Basin has fascinated director Jeremy Corbell for years. He finally journeyed to the property to interview eyewitnesses - including  the new owner of the ranch - and uncover rare, previously unreleased recordings.
RUNTIME: 2 hr 7 min
WEBSITE: www.HuntTheSkinwalker.com
IMDB: www.imdb.com/title/tt8399718</t>
  </si>
  <si>
    <t>R0Yi_8GZaCk</t>
  </si>
  <si>
    <t>2018 09 10</t>
  </si>
  <si>
    <t>https://youtu.be/5h6WeOQaCfU</t>
  </si>
  <si>
    <t>'Hunt for the Skinwalker’ world premiere FOX NEWS</t>
  </si>
  <si>
    <t>'Hunt for the Skinwalker’ world premiere FOX NEWS Thanks for the love FOX NEWS...
Order Now on iTunes : https://itunes.apple.com/us/movie/hunt-for-the-skinwalker/id1412380570 or on Vimeo : https://vimeo.com/ondemand/huntfortheskinwalker and get about an hour and a half of bonus material.
Last year, the world learned about the Pentagon's secret study of UFOs from the New York Times. 22 million dollars was spent to investigate so-called flying saucers... but the REAL story is much bigger. There wasn't just ONE UFO study. There were TWO. The Pentagon's other LARGER investigation delved into mysteries far more profound - far more disturbing - than alleged alien aircraft. Its focus was a living laboratory and paranormal hotspot known as Skinwalker Ranch.
Based on the best-selling book by George Knapp &amp; Dr. Colm Kelleher, Hunt for The Skinwalker investigates the confidential, most extensive scientific study of a paranormal hotspot in human history. Skinwalker Ranch in Utah is famous throughout the world because of the myriad of frightening, seemingly supernatural events that have been reported in the scenic basin surrounding the property for hundreds of years. Sightings include orbs, UFOs, animal mutilations, unknown creatures, poltergeist-type activity, and many other inexplicable incidents. An exhaustive, multidisciplinary scientific study began in 1996, spearheaded by an enigmatic Las Vegas billionaire. A team of PhD-level investigators was deployed to collect evidence and spent more than a decade on the ground, interviewing witnesses, searching for explanations, and directly confronting an unknown intelligence. Recent headlines have revealed that a second, government-funded but  confidential  study was initiated by the Defense Intelligence Agency (DIA). This second investigation was designed to determine if the phenomena at the ranch might have national security implications or could point to technological breakthroughs.
The shroud of mystery hanging above Skinwalker Ranch and the Uintah Basin has fascinated director Jeremy Corbell for years. He finally journeyed to the property to interview eyewitnesses - including  the new owner of the ranch - and uncover rare, previously unreleased recordings.
RUNTIME: 2 hr 7 min
WEBSITE: www.HuntTheSkinwalker.com
IMDB: www.imdb.com/title/tt8399718</t>
  </si>
  <si>
    <t>5h6WeOQaCfU</t>
  </si>
  <si>
    <t>https://youtu.be/36f1vFMbAEA</t>
  </si>
  <si>
    <t>NEW TRAILER   HUNT FOR THE SKINWALKER</t>
  </si>
  <si>
    <t>36f1vFMbAEA</t>
  </si>
  <si>
    <t>2018 09 09</t>
  </si>
  <si>
    <t>https://youtu.be/dNHko4xCm9s</t>
  </si>
  <si>
    <t>'Hunt for the Skinwalker' world premiere at FanX18</t>
  </si>
  <si>
    <t>Get the movie here http://geni.us/HuntforSkinwalker and thanks to ABC for showing the love and to FanX for hosting the World Premiere of my film, Hunt For The Skinwalker... It releases on 9/11 on all PPV platforms so pre-order it and get all the bonus material... 
Order Now on iTunes : https://itunes.apple.com/us/movie/hunt-for-the-skinwalker/id1412380570 or on Vimeo : https://vimeo.com/ondemand/huntfortheskinwalker
Last year, the world learned about the Pentagon's secret study of UFOs from the New York Times. 22 million dollars was spent to investigate so-called flying saucers... but the REAL story is much bigger. There wasn't just ONE UFO study. There were TWO. The Pentagon's other LARGER investigation delved into mysteries far more profound - far more disturbing - than alleged alien aircraft. Its focus was a living laboratory and paranormal hotspot known as Skinwalker Ranch.
Based on the best-selling book by George Knapp &amp; Dr. Colm Kelleher, Hunt for The Skinwalker investigates the confidential, most extensive scientific study of a paranormal hotspot in human history. Skinwalker Ranch in Utah is famous throughout the world because of the myriad of frightening, seemingly supernatural events that have been reported in the scenic basin surrounding the property for hundreds of years. Sightings include orbs, UFOs, animal mutilations, unknown creatures, poltergeist-type activity, and many other inexplicable incidents. An exhaustive, multidisciplinary scientific study began in 1996, spearheaded by an enigmatic Las Vegas billionaire. A team of PhD-level investigators was deployed to collect evidence and spent more than a decade on the ground, interviewing witnesses, searching for explanations, and directly confronting an unknown intelligence. Recent headlines have revealed that a second, government-funded but  confidential  study was initiated by the Defense Intelligence Agency (DIA). This second investigation was designed to determine if the phenomena at the ranch might have national security implications or could point to technological breakthroughs.
The shroud of mystery hanging above Skinwalker Ranch and the Uintah Basin has fascinated director Jeremy Corbell for years. He finally journeyed to the property to interview eyewitnesses - including  the new owner of the ranch - and uncover rare, previously unreleased recordings.
RUNTIME: 2 hr 7 min
WEBSITE: www.HuntTheSkinwalker.com
IMDB: www.imdb.com/title/tt8399718</t>
  </si>
  <si>
    <t>dNHko4xCm9s</t>
  </si>
  <si>
    <t>2018 08 23</t>
  </si>
  <si>
    <t>https://youtu.be/xN2rxRE9ECw</t>
  </si>
  <si>
    <t>HUNT FOR THE SKINWALKER   SNEAK PEEK</t>
  </si>
  <si>
    <t>xN2rxRE9ECw</t>
  </si>
  <si>
    <t>2018 06 29</t>
  </si>
  <si>
    <t>https://youtu.be/Gi6XNjiEHCc</t>
  </si>
  <si>
    <t>HUNT FOR THE SKINWALKER   Official Movie Trailer</t>
  </si>
  <si>
    <t>Gi6XNjiEHCc</t>
  </si>
  <si>
    <t>2018 06 27</t>
  </si>
  <si>
    <t>https://youtu.be/QoTlMpXkQO8</t>
  </si>
  <si>
    <t>2004 Nimitz TIC TAC UFO   Cmdr. David Fravor   Part 2   Presented by Jeremy Corbell</t>
  </si>
  <si>
    <t>This is PART II of my interview with Cmdr. David Fravor. If you haven’t listened to PART I ... go do that now. You need to understand who Cmdr. Fravor is, and the nature and historical importance of his UFO encounter. 
PART 1 : https://youtu.be/3L-XG1F_S7I
In this discussion, we get into the details. We talk about the different witness reports on the TIC TAC UFO encounter, and we talk about the nature of observation and how it can be flawed. This highlights the important role of a good investigator, and how event witnesses can’t be compared as “Apples to Apples”. Cmdr. Fravor even relates a couple stories that provide deeper meaning into the feelings he has on, why intelligent observation and study into the UFO topic is important. 
Dave’s quite candid in this interview. His hope is that you understand the importance of serious UFO encounters, being investigated seriously. That there’s so much to gain but also so much to lose, if we don’t openly investigate observed UFO technologies. That he’s hopeful, due to renewed government interest.
--------------------------------------
Commander David Fravor is a badass Top Gun fighter pilot, and in 2004, the Cmdr. Officer of VFA-41 - the Black Aces. On November 14th of that year began a typical Sunday for Cmdr. Fravor. About 100 miles S/W off the coast of San Diego, it was 70 Degrees and clear skies and an average wind speed of 3 mph. But this wasn’t a typical day. Not at all.
The Nimitz Carrier Strike Group was preparing for deployment to the Arabian Sea, with routine pre-deployment workups. Starting on November 10th the USS Princeton had been detecting multiple AAVs (Anomalous Aerospace Vehicles… UFOs), operating in and around the vicinity of the Strike Group. The vehicles of unknown origin and function were tracked on radar, with returns descending from far above the radar’s scan volume - somewhere higher than 80,000 ft. The targets would drop from above 80,000 ft to hover roughly 50 ft above the water in a matter of seconds. An impossibly fast rate of decent. And from what I’ve been told, at ICBM trajectories. 
On the 14th, Cmdr. Fravor launched with his WSO (Weapons &amp; Sensors Officer), into the clear blue sky. Their Call Sign was FASTEAGLE 01. Cmdr. Fravor was flying a F/A-18F Super Hornet when he received vectors to an unknown contact. A controller on the USS Princeton with the call sign “POISEN” asked, “What ordnance do you have on board?”. This was an odd request, due to the fact Cmdr. Fravor was NOT in an active combat area, a hot-zone. He replied that he had no live ordnance. This was real-world tasking. 
He then preceded to the location of the contact, located it visually… and went after it. The Anomalous Aerospace Vehicle outmaneuvered anything imaginable by modern / advanced human technology. The craft of undetermined origin and unknown operators… displayed flight characteristics far beyond current propulsion technology known to man or even understood within current physics. This event has become one of the best documented UFO close encounter cases in history. 
I’ve been working on this case for a long time, years before it became the tip of the spear about government confirmation or acknowledgment of UFOs. Before this case was publicly known, I was hunting for the truth and establishing dialogue with the key witnesses involved… most of which I have never spoken about publicly. Cmdr. David Fravor is included in that. Over that time we have developed a rapport, and this interview is an important aspect of my efforts to find detailed clarity on this case… extinguishing the noise and raising the signal. 
Cmdr. Fravor IS the primary witness to this astonishing UFO event series.  Over the years, I have come to understand and appreciate his integrity, professionalism, humor and candor. We should listen to what Cmdr. Fravor has to say, as his testimony has become part of the fabric of our time. Cmdr. Fravor is the real deal; and that’s just something you’re gonna have to come to terms with.
For those of you who remember, the Tic Tac UFO case is one that I reported on, on Coast to Coast AM with George Knapp, both in May and October of 2017. 
http://www.extraordinarybeliefs.com/news-2/2017/12/24/perspectives
As you will recall, on December 21st, 2017 there was a tectonic shift in secrecy around the subject of UFOs. The Department of Defense authorized two videos of fighter pilots engaging UFOs to be released to the public, and the New York times published a story about our government’s involvement in studying the subject. One of those videos was of the UFO Cmdr. David Fravor saw and chased.
Jeremy
--
Jeremy Kenyon Lockyer Corbell
http://www.ExtraordinaryBeliefs.com</t>
  </si>
  <si>
    <t>QoTlMpXkQO8</t>
  </si>
  <si>
    <t>2018 06 23</t>
  </si>
  <si>
    <t>https://youtu.be/3L-XG1F_S7I</t>
  </si>
  <si>
    <t>2004 Nimitz TIC TAC UFO   Cmdr. David Fravor   Part 1   Presented by Jeremy Corbell</t>
  </si>
  <si>
    <t>Commander David Fravor is a badass Top Gun fighter pilot, and in 2004, the Cmdr. Officer of VFA-41 - the Black Aces. On November 14th of that year began a typical Sunday for Cmdr. Fravor. About 100 miles S/W off the coast of San Diego, it was 70 Degrees and clear skies and an average wind speed of 3 mph. But this wasn’t a typical day. Not at all.
The Nimitz Carrier Strike Group was preparing for deployment to the Arabian Sea, with routine pre-deployment workups. Starting on November 10th the USS Princeton had been detecting multiple AAVs (Anomalous Aerospace Vehicles… UFOs), operating in and around the vicinity of the Strike Group. The vehicles of unknown origin and function were tracked on radar, with returns descending from far above the radar’s scan volume - somewhere higher than 80,000 ft. The targets would drop from above 80,000 ft to hover roughly 50 ft above the water in a matter of seconds. An impossibly fast rate of decent. And from what I’ve been told, at ICBM trajectories. 
On the 14th, Cmdr. Fravor launched with his WSO (Weapons &amp; Sensors Officer), into the clear blue sky. Their Call Sign was FASTEAGLE 01. Cmdr. Fravor was flying a F/A-18F Super Hornet when he received vectors to an unknown contact. A controller on the USS Princeton with the call sign “POISEN” asked, “What ordnance do you have on board?”. This was an odd request, due to the fact Cmdr. Fravor was NOT in an active combat area, a hot-zone. He replied that he had no live ordnance. This was real-world tasking. 
He then preceded to the location of the contact, located it visually… and went after it. The Anomalous Aerospace Vehicle outmaneuvered anything imaginable by modern / advanced human technology. The craft of undetermined origin and unknown operators… displayed flight characteristics far beyond current propulsion technology known to man or even understood within current physics. This event has become one of the best documented UFO close encounter cases in history. 
I’ve been working on this case for a long time, years before it became the tip of the spear about government confirmation or acknowledgment of UFOs. Before this case was publicly known, I was hunting for the truth and establishing dialogue with the key witnesses involved… most of which I have never spoken about publicly. Cmdr. David Fravor is included in that. Over that time we have developed a rapport, and this interview is an important aspect of my efforts to find detailed clarity on this case… extinguishing the noise and raising the signal. 
Cmdr. Fravor IS the primary witness to this astonishing UFO event series.  Over the years, I have come to understand and appreciate his integrity, professionalism, humor and candor. We should listen to what Cmdr. Fravor has to say, as his testimony has become part of the fabric of our time. Cmdr. Fravor is the real deal; and that’s just something you’re gonna have to come to terms with.
For those of you who remember, the Tic Tac UFO case is one that I reported on, on Coast to Coast AM with George Knapp, both in May and October of 2017. 
http://www.extraordinarybeliefs.com/news-2/2017/12/24/perspectives
As you will recall, on December 21st, 2017 there was a tectonic shift in secrecy around the subject of UFOs. The Department of Defense authorized two videos of fighter pilots engaging UFOs to be released to the public, and the New York times published a story about our government’s involvement in studying the subject. One of those videos was of the UFO Cmdr. David Fravor saw and chased.
Jeremy
--
Jeremy Kenyon Lockyer Corbell
http://www.ExtraordinaryBeliefs.com</t>
  </si>
  <si>
    <t>3L-XG1F_S7I</t>
  </si>
  <si>
    <t>2018 06 14</t>
  </si>
  <si>
    <t>https://youtu.be/-VWVzaww1eU</t>
  </si>
  <si>
    <t>2004 Nimitz TIC TAC UFO Event Series   New Witness   Presented by Jeremy Corbell</t>
  </si>
  <si>
    <t>Trevor was an E4 (Petty Officer Third Class) Naval Operations Specialist, providing command technical information and assistance related to Anti-Surface and Anti-Air Warfare. And as a radar operator, he was direct witness to one of the most current and well documented UFO encounters in modern history.
On December 21st, 2017 there was a tectonic shift in secrecy around the subject of UFOs. The Department of Defense authorized two videos of fighter pilots engaging UFOs to be released to the public, and the New York times published a story about our government’s involvement in studying the subject.
The 2004 Nimitz “Tic Tac” UFO encounters became the tip of the spear in the public debate on UFOs. Commander David Fravor, a fighter pilot with the Black Aces, came forward with his experiences and testimony. There were a number of individuals during the events, who were aware of what was unfolding… Trevor is one of them. More and more witnesses are coming forward to date.
For those of you who remember, the Tic Tac UFO case is one that I reported on, on Coast to Coast AM with George Knapp, both in May and October of 2017. 
http://www.extraordinarybeliefs.com/news-2/2017/12/24/perspectives
This UFO case was on my radar for years prior, and I took time to build a small network of witnesses involved in this unique, military UFO event series. The story is now out, and the pieces are being put together by the public. And the news continues to explode, and be understood around the world. 
Government footage from active UFO engagements.
Trevor’s testimony is unique, and as you will hear, he was exposed to footage from the event series that sounds a bit different than what is now in the public realm. 
I’m just reporting the news, it’s up to you to make sense of it all.
- Jeremy Kenyon Lockyer Corbell</t>
  </si>
  <si>
    <t>-VWVzaww1eU</t>
  </si>
  <si>
    <t>2018 05 31</t>
  </si>
  <si>
    <t>https://youtu.be/iDQthrmqsWY</t>
  </si>
  <si>
    <t>iDQthrmqsWY</t>
  </si>
  <si>
    <t>2018 05 30</t>
  </si>
  <si>
    <t>https://youtu.be/MJtKuYuMl_4</t>
  </si>
  <si>
    <t>Bob Lazar   Feature documentary coming December 2018</t>
  </si>
  <si>
    <t>Area 51, flying saucers from another world - and the program to create a fierce technology. Bob Lazar remains the singular most famous and controversial name in the world of UFOs. The reason you know about Area 51 is because Lazar came forward and told you about it. His disclosures have turned his life upside-down and he has tried to stay out of the spotlight. For this reason, he has never let any filmmaker into the private world of his daily life - that is - until now.
Corbell’s film explores Lazar’s claims through the lens of thirty years - providing rare and never before revealed footage - guaranteed to alter the landscape of the debate.
PREMIERES DEC 3, 2018 @ THE THEATER / ACE HOTEL L.A.
LIMITED TICKETS AVAILABLE HERE : https://theatre.acehotel.com/events/bob-lazar-area-51-flying-saucers
WEBSITE: http://www.ExtraordinaryBeliefs.com
IMDB: http://www.imdb.com/title/tt9107368</t>
  </si>
  <si>
    <t>MJtKuYuMl_4</t>
  </si>
  <si>
    <t>2018 03 02</t>
  </si>
  <si>
    <t>https://youtu.be/ygme8qw26Sc</t>
  </si>
  <si>
    <t>HUNT FOR THE SKINWALKER   MOVIE TEASER</t>
  </si>
  <si>
    <t>ygme8qw26Sc</t>
  </si>
  <si>
    <t>2018 02 03</t>
  </si>
  <si>
    <t>https://youtu.be/PsB47KDn0J4</t>
  </si>
  <si>
    <t>BIZARRE STATES   Jeremy Corbell talks about Skinwalker Ranch &amp; recent UFO releases by the Pentagon</t>
  </si>
  <si>
    <t>Corbell joined Jessica Chobot and Andrew Bowser on BIZARRE STATES of Nerdist to talk about all things Extraordinary Beliefs... Skinwalker Ranch, UFOs and so much more. WATCH PATIENT SEVENTEEN ON NETFLIX: https://www.netflix.com/title/80214582
Go to http://www.ExtraordinaryBeliefs.com to learn more.</t>
  </si>
  <si>
    <t>PsB47KDn0J4</t>
  </si>
  <si>
    <t>https://youtu.be/Uy8k7GPD_F0</t>
  </si>
  <si>
    <t>PATIENT SEVENTEEN   NOW ON NETFLIX</t>
  </si>
  <si>
    <t>Watch on Netflix here http://www.netflix.com/title/80214582
Meet a surgeon who claims to remove highly advanced implants, nanotechnology microchips imbedded by aliens, non-humans monitoring our earth. Discover the world of abductions, scalar wave transmissions, and a program to study or manipulate the human race. Armed with a patient, a scalpel, black lights and a stud finder; we seek to verify the authenticity of this alleged Off-World Implant Technology.
WEBSITE: http://www.PatientSeventeen.com
IMDB: http://www.imdb.com/title/tt4083682
DIRECTOR / PRODUCER / CINEMATOGRAPHER: Jeremy Kenyon Lockyer Corbell
Small incision, BIG mystery.</t>
  </si>
  <si>
    <t>Uy8k7GPD_F0</t>
  </si>
  <si>
    <t>https://youtu.be/WG0aG4U7TdM</t>
  </si>
  <si>
    <t>DESERT ORACLE INTERVIEW + JEREMY CORBELL</t>
  </si>
  <si>
    <t>Investigative filmmaker, Jeremy Corbell, joins Ken Layne to talk about Skinwalkwer Ranch, Senator Harry Reid and the recent confirmations by the Department Of Defense about UFOs and the black budget funding of the “Anomalous Aerial Threat Identification Department” at the Pentagon… they talk about it all. Corbell's mentions his new film, Patient Seventeen &amp; his upcoming film on Bob Lazar. Listen to the whole episode at DESERT ORACLE RADIO.
WATCH PATIENT SEVENTEEN ON NETFLIX: https://www.netflix.com/title/80214582
SUBSCRIBE TO DESERT ORACLE RADIO: https://itunes.apple.com/us/podcast/desert-oracle-radio/id1251197422?</t>
  </si>
  <si>
    <t>WG0aG4U7TdM</t>
  </si>
  <si>
    <t>2017 12 09</t>
  </si>
  <si>
    <t>https://youtu.be/0l1FwaVoci4</t>
  </si>
  <si>
    <t>Jeremy Corbell on UFOs, Skinwalker Ranch, Bob Lazar, 2004 Nimitz TIC TAC incident and alien implants</t>
  </si>
  <si>
    <t>Corbell joined Jessica Chobot and Andrew Bowser on BIZARRE STATES of Nerdist to talk about his film Patient Seventeen and all things Extraordinary Beliefs... UFOs, Skinwalker Ranch, Bob Lazar, the 2004 USS Nimitz TIC TAC incident, flying saucers, non-human creatures, shadow people, alien implants... you name it, they talked about it. Enjoy!
Learn more at http://www.ExtraordinaryBeliefs.com</t>
  </si>
  <si>
    <t>0l1FwaVoci4</t>
  </si>
  <si>
    <t>2017 11 09</t>
  </si>
  <si>
    <t>https://youtu.be/2ByRRuPalxQ</t>
  </si>
  <si>
    <t>PATIENT SEVENTEEN   MOVIE CLIP   THE PASSING OF DR. LEIR</t>
  </si>
  <si>
    <t>Watch on iTunes: http://www.itunes.apple.com/us/movie/patient-seventeen/id1281171154
Meet a surgeon who claims to remove highly advanced implants, nanotechnology microchips imbedded by aliens, non-humans monitoring our earth. Discover the world of abductions, scalar wave transmissions, and a program to study or manipulate the human race. Armed with a patient, a scalpel, black lights and a stud finder; we seek to verify the authenticity of this alleged Off-World Implant Technology.
WEBSITE: http://www.PatientSeventeen.com
IMDB: http://www.imdb.com/title/tt4083682
DIRECTOR / PRODUCER / CINEMATOGRAPHER: Jeremy Kenyon Lockyer Corbell
Small incision, BIG mystery.</t>
  </si>
  <si>
    <t>2ByRRuPalxQ</t>
  </si>
  <si>
    <t>https://youtu.be/jbdE0PktZb4</t>
  </si>
  <si>
    <t>PATIENT SEVENTEEN   MOVIE CLIP   IT'S NOT FROM HERE</t>
  </si>
  <si>
    <t>jbdE0PktZb4</t>
  </si>
  <si>
    <t>https://youtu.be/XZKzuAzJfMo</t>
  </si>
  <si>
    <t>PATIENT SEVENTEEN   MOVIE CLIP   ALIEN GANGSTERS</t>
  </si>
  <si>
    <t>Watch on iTunes: https://itunes.apple.com/us/movie/patient-seventeen/id1281171154
Meet a surgeon who claims to remove highly advanced implants, nanotechnology microchips imbedded by aliens, non-humans monitoring our earth. Discover the world of abductions, scalar wave transmissions, and a program to study or manipulate the human race. Armed with a patient, a scalpel, black lights and a stud finder; we seek to verify the authenticity of this alleged Off-World Implant Technology.
WEBSITE: www.PatientSeventeen.com
IMDB: www.imdb.com/title/tt4083682
DIRECTOR / PRODUCER / CINEMATOGRAPHER: Jeremy Kenyon Lockyer Corbell
Small incision, BIG mystery.</t>
  </si>
  <si>
    <t>XZKzuAzJfMo</t>
  </si>
  <si>
    <t>https://youtu.be/P9czTyk_hdc</t>
  </si>
  <si>
    <t>PATIENT SEVENTEEN   MOVIE CLIP   THE SURGERY</t>
  </si>
  <si>
    <t>P9czTyk_hdc</t>
  </si>
  <si>
    <t>2017 10 22</t>
  </si>
  <si>
    <t>https://youtu.be/9o99ThB5SQ0</t>
  </si>
  <si>
    <t>BOB LAZAR   Cosmic Whistleblower</t>
  </si>
  <si>
    <t>In November of 1989, ROBERT LAZAR took his 1st polygraph test to prove his honesty about the fact that he back-engineered Alien Spacecraft from another world for the United States Military at a secret base called S-4 (near the infamous Area 51).
GEORGE KNAPP (Peabody Award winning Investigative Journalist) broke the story in an attempt to assure the safety of LAZAR.  Being a Cosmic Whistleblower has its price, if you're not careful.  KNAPP will often say, "VET EVERY SOURCE".  Well, LAZAR has been vetted for over 25 years.  His story has not changed, altered, or become more elaborate.  LAZAR is telling YOU the truth.  It's up to you what you DO with that information.
With recent testimony by LAZAR, this short film gives a unique glimpse into the personas surrounding this EPIC saga… the most infamous UFO case of all time.  The implications derived from his experiences are just starting to be realized.
WEBSITE: https://www.ExtraordinaryBeliefs.com/films#/lazar/
IMDB: http://www.imdb.com/title/tt4357548
DIRECTOR / PRODUCER / CINEMATOGRAPHER: Jeremy Kenyon Lockyer Corbell
Music by Oliver Emrys Lewis</t>
  </si>
  <si>
    <t>9o99ThB5SQ0</t>
  </si>
  <si>
    <t>2017 10 16</t>
  </si>
  <si>
    <t>https://youtu.be/TCbXZZEAoUM</t>
  </si>
  <si>
    <t>PATIENT SEVENTEEN   BEHIND THE SCENES &amp; UFO PRESENTATION</t>
  </si>
  <si>
    <t>Held at the National Museum of Denmark, this is an audio/visual presentation by Investigative Filmmaker, Jeremy Kenyon Lockyer Corbell. In this unique lecture, Corbell takes you into the world of his EXTRAORDINARY BELIEFS project, and presents his ideas and a behind the scenes look at the making of PATIENT SEVENTEEN the film. This is a unique glimpse into the UFO topic from a modern perspective. Corbell explores the nuances, recounts the adventures, and describes the methods he utilizes as an Investigative Filmmaker; as he hunts for the truth and attempts to bring clarity to the opaque, modern day UFO problem.
Watch PATIENT SEVENTEEN on iTunes https://itunes.apple.com/us/movie/patient-seventeen/id1281171154
Learn more at http://www.ExtraordinaryBeliefs.com</t>
  </si>
  <si>
    <t>TCbXZZEAoUM</t>
  </si>
  <si>
    <t>2017 10 15</t>
  </si>
  <si>
    <t>https://youtu.be/8Oz0Y3xGgmE</t>
  </si>
  <si>
    <t>EUGENE RODDENBERRY   speaks on Star Trek, extraterrestrial life, advanced technologies and UFOs</t>
  </si>
  <si>
    <t>In his first time publicly speaking about UFOs and alien life forms, here is my dear friend Eugene Roddenberry (son of Gene Roddenberry, creator of Star Trek). We sat down to discuss extraterrestrial life, UFOs, advanced technologies and alien life forms. 
Learn more at http://www.ExtraordinaryBeliefs.com</t>
  </si>
  <si>
    <t>8Oz0Y3xGgmE</t>
  </si>
  <si>
    <t>2017 09 29</t>
  </si>
  <si>
    <t>https://youtu.be/8fUzO-7_9r0</t>
  </si>
  <si>
    <t>PATIENT SEVENTEEN   Official Trailer</t>
  </si>
  <si>
    <t>Watch the film on Netflix now: https://www.netflix.com/title/80214582
Meet a surgeon who claims to remove highly advanced implants, nanotechnology microchips imbedded by aliens, non-humans monitoring our earth. Discover the world of abductions, scalar wave transmissions, and a program to study or manipulate the human race. Armed with a patient, a scalpel, black lights and a stud finder; we seek to verify the authenticity of this alleged Off-World Implant Technology.
WEBSITE: www.PatientSeventeen.com
IMDB: www.imdb.com/title/tt4083682
DIRECTOR / PRODUCER / CINEMATOGRAPHER: Jeremy Kenyon Lockyer Corbell
Small incision, BIG mystery.</t>
  </si>
  <si>
    <t>8fUzO-7_9r0</t>
  </si>
  <si>
    <t>https://youtu.be/vLL155y4yr4</t>
  </si>
  <si>
    <t>vLL155y4yr4</t>
  </si>
  <si>
    <t>2017 06 27</t>
  </si>
  <si>
    <t>https://youtu.be/zuRRB3Zg4yw</t>
  </si>
  <si>
    <t>PATIENT SEVENTEEN   short description of his film by JEREMY CORBELL</t>
  </si>
  <si>
    <t>Watch the film on iTunes now: https://itunes.apple.com/us/movie/patient-seventeen/id1281171154
Meet a surgeon who claims to remove highly advanced implants, nanotechnology microchips imbedded by aliens, non-humans monitoring our earth. Discover the world of abductions, scalar wave transmissions, and a program to study or manipulate the human race. Armed with a patient, a scalpel, black lights and a stud finder; we seek to verify the authenticity of this alleged Off-World Implant Technology.
WEBSITE: http://www.PatientSeventeen.com
IMDB: http://www.imdb.com/title/tt4083682
DIRECTOR / PRODUCER / CINEMATOGRAPHER: Jeremy Kenyon Lockyer Corbell
Small incision, BIG mystery.</t>
  </si>
  <si>
    <t>zuRRB3Zg4yw</t>
  </si>
  <si>
    <t>2017 05 19</t>
  </si>
  <si>
    <t>https://youtu.be/Nko261IqeYU</t>
  </si>
  <si>
    <t>JEREMY CORBELL + CONTACT IN THE DESERT INTRODUCTION</t>
  </si>
  <si>
    <t>Corbell gave a presentation at CONTACT in the DESERT​ titled, UFOs ARE A CLOCKWORK ORANGE. He gave an audio/visual presentation, that included never before seen film-clips from his most recent documentary and investigatory films. He explored our evolving understanding of The Phenomenon (UFOs and beyond). And he made an analogy to UFOs from the Anthony Burgess’s book and the Stanley Kubrick film, A Clockwork Orange. The audience was presented the hypothesis that The Phenomenon displays, “mechanistic or robotic characteristics ". Corbell proposed his theory that, "an interactive artificial intelligence is manipulating the desire of humanity." Both the nuts and bolts elements to the UFO mystery were examined, as well as, the deeper and more exotic events that seem to indicate “The Clockwork Orange Theory… an A.I. hyper-intelligence in command of the UFO display”. Go to http://www.ExtraordinaryBeliefs.com to learn more.</t>
  </si>
  <si>
    <t>Nko261IqeYU</t>
  </si>
  <si>
    <t>2017 04 01</t>
  </si>
  <si>
    <t>https://youtu.be/c1MsAjcJ-yc</t>
  </si>
  <si>
    <t>Deathbed Confession by former CIA agent on UFOs   The Anonymous Interview   Official Film Teaser</t>
  </si>
  <si>
    <t>Learn more at http://www.extraordinarybeliefs.com/films#/anonymous-interview/
TRUTH EMBARGO: THE ANONYMOUS INTERVIEW (21 min 56 sec) is a film director Jeremy Kenyon Lockyer Corbell. This motion picture is an exploration into the witness testimony of a highly controversial alleged ex-CIA operative who claims, through his military and intelligence career, to have been exposed to realities and technologies of an Extraterrestrial nature. This “deathbed confession” was featured as witness testimony at the Citizens Hearing on Disclosure at the National Press Club in Washington DC last year, and has caused hot debate within the intelligence and UFO communities.
THE HISTORY OF A COSMIC WHISTLEBLOWER
June 6th, 1998 - Investigative journalist Linda Moulton Howe brought a witness under the pseudonym AGENT KEWPER on the radio show Coast to Coast AM. The witness claimed that through his military service, he had acquired knowledge and first hand experience with extraterrestrials and their technologies. Immediately after this report, AGENT KEWPER was warned to cease and desist all contact with Linda Moulton Howe, or to suffer the consequences.
Fifteen years later, and fearing the end was near, the witness emerged from the shadows and was once again ready to tell his extraordinary story. Due to the warning received about speaking with Linda Moulton Howe, we arranged for the UFO historian Richard Dolan to conduct the interview. This is part of that story.
Despite his fears, ANONYMOUS later authorized the use of his image and testimony for inclusion at the Citizen Hearing on Disclosure in Washington D.C. Our team continues to verify the claims made by ANONYMOUS. More will be revealed about this case in the final version of our film TRUTH EMBARGO.
WHAT PEOPLE ARE SAYING
"Sharpen your knives and dissect." - George Knapp, Peabody Award winning investigative journalist
http://www.TheAnonymousInterview.com
http://www.TruthEmbargoMovie.com
http://www.CitizenHearing.org
DIRECTOR - JEREMY KENYON LOCKYER CORBELL
PRODUCERS - REUBEN LANGDON, JEREMY KENYON LOCKYER CORBELL
EXECUTIVE PRODUCER - THOMAS CLEARWATER
Music for Truth Embargo film teasers composed by Francesco Lupica.
Citizen Hearing on Disclosure IF THE CONGRESS WON'T DO ITS JOB, THE PEOPLE WILL. http://www.CitizenHearing.org/</t>
  </si>
  <si>
    <t>c1MsAjcJ-yc</t>
  </si>
  <si>
    <t>2017 03 23</t>
  </si>
  <si>
    <t>https://youtu.be/m7iPPPWOCcA</t>
  </si>
  <si>
    <t>THE SHAMROCK   Mark Mahoney   INDELIBLE</t>
  </si>
  <si>
    <t>Lear more at http://www.ExtraordinaryBeliefs.com/films#/indelible/  Sunset Strip’s premiere tattoo shop, The Shamrock Social Club is a place of both shadow and substance, a tattoo mecca that exists in shades of grey. The proprietor, Mark Mahoney, is a devout Catholic and a modern-day shaman; The Shamrock is his church. The world’s elite wait months to enter the hallowed grounds of The Shamrock; not for who they are, but for who they’re becoming. A place where the “Elite and the underworld meet”, Corbell documents the transformation as clients interact with Mark and his indelible ink.</t>
  </si>
  <si>
    <t>m7iPPPWOCcA</t>
  </si>
  <si>
    <t>https://youtu.be/tdZbi9KWcOE</t>
  </si>
  <si>
    <t>PATIENT SEVENTEEN   Film Teaser</t>
  </si>
  <si>
    <t>Pre-Order on iTunes now: https://itunes.apple.com/us/movie/patient-seventeen/id1281171154
Meet a surgeon who claims to remove highly advanced implants, nanotechnology microchips imbedded by aliens, non-humans monitoring our earth. Discover the world of abductions, scalar wave transmissions, and a program to study or manipulate the human race. Armed with a patient, a scalpel, black lights and a stud finder; we seek to verify the authenticity of this alleged Off-World Implant Technology.
WEBSITE: www.PatientSeventeen.com
IMDB: www.imdb.com/title/tt4083682
DIRECTOR / PRODUCER / CINEMATOGRAPHER: Jeremy Kenyon Lockyer Corbell
Small incision, BIG mystery.</t>
  </si>
  <si>
    <t>tdZbi9KWcOE</t>
  </si>
  <si>
    <t>https://youtu.be/z4Ix6aHZa68</t>
  </si>
  <si>
    <t>NANO MAN   Series Teaser</t>
  </si>
  <si>
    <t>Watch the episodes here https://vimeo.com/ondemand/iamnanoman A military funded NanoPhysicist known for Advanced Propulsion Systems and Cold Fusion research, discovers mysterious forces while building a device intended for interstellar space travel.  This strange propulsion may provide hard physical proof for the existence of the Multiverse (a four-dimensional or higher reality).  The discovery would revolutionize not only our understanding of the known Universe and the physics that govern it, but would also exponentially expand the possibility of humanity becoming an interstellar spacefaring civilization.  The ultimate goal? To become extraterrestrials.
"Nano Man" also believes he possesses a mysterious meta-material… not created here on Earth.  We travel to a military installation and use NASA’s Scanning Electron Microscope to analyze and interrogate the alleged Off-World (alien) nano-robotics best described as "UTILITY FOG” (a term from Science Fiction).  Is this physical evidence of Extraterrestrial Nanotechnology from a UFO landing site?  Or has everyone been fooled for some deeper reason?</t>
  </si>
  <si>
    <t>z4Ix6aHZa68</t>
  </si>
  <si>
    <t>https://youtu.be/y2fGnVsfulQ</t>
  </si>
  <si>
    <t>NANO MAN   Spacedrive Teaser</t>
  </si>
  <si>
    <t>y2fGnVsfulQ</t>
  </si>
  <si>
    <t>2017 03 22</t>
  </si>
  <si>
    <t>https://youtu.be/XCSo-hAzEOQ</t>
  </si>
  <si>
    <t>PATIENT SEVENTEEN   Extended Film Teaser</t>
  </si>
  <si>
    <t>XCSo-hAzEOQ</t>
  </si>
  <si>
    <t>https://youtu.be/ykcjm_ahEag</t>
  </si>
  <si>
    <t>EXTRAORDINARY BELIEFS   Investigative Series Teaser</t>
  </si>
  <si>
    <t>Join JEREMY CORBELL on his journey to explore the EXTRAORDINARY BELIEFS of enigmatic people deep within the aerospace, military, intelligence, conspiracy, extraterrestrial and underworld communities.  Learn more at http://www.ExtraordinaryBeliefs.com</t>
  </si>
  <si>
    <t>ykcjm_ahEag</t>
  </si>
  <si>
    <t>2016 12 16</t>
  </si>
  <si>
    <t>https://youtu.be/KL_MYWGwxyI</t>
  </si>
  <si>
    <t>BEYOND BELIEF + JEREMY CORBELL   EPISODE TEASER</t>
  </si>
  <si>
    <t>Here is a snip from a recent interview Corbell did on the Beyond Belief television show.  Learn more by going to http://www.ExtraordinaryBeliefs.com
Here is a synopsis of the show: 
Documentary filmmaker, Jeremy Corbell, brings to light several controversial subject matters by examining the life and workings of the people who are actively shaping the future for humanity. He introduces us to luminaries such as John Lear, Nano Man, Bob Lazar and Dr. Roger Leir. All who are working to expose the extent of extraterrestrial presence on our planet, the reverse engineering of their technology and making it available to everyone.
Jeremy Kenyon Lockyer Corbell is an American contemporary artist and investigative filmmaker who documents ExtraOrdinary individuals and their belief systems. This research has taken him into the worlds of nanotechnology, aerospace exploration, exotic propulsion systems and much more. His work reveals how ideas, held by credible individuals, can alter the way we experience reality and force us to reconsider the fabric of our own beliefs.</t>
  </si>
  <si>
    <t>KL_MYWGwxyI</t>
  </si>
  <si>
    <t>2016 09 14</t>
  </si>
  <si>
    <t>https://youtu.be/isAPENKt20Q</t>
  </si>
  <si>
    <t>Area 51 investigation with Jeremy Corbell &amp; George Knapp</t>
  </si>
  <si>
    <t>Learn more at https://www.extraordinarybeliefs.com/films#/lazar/
Here is a little clip that includes testimony about Area 51 and Site 4 (S-4) from both Investigative Filmmaker Jeremy Corbell, and two-time Peabody Award winning Investigative Journalist, George Knapp.
This clip is important because in 1989 BOB LAZAR revealed to the public the fact that he back-engineered Alien Spacecraft from another world for the United States Military at a secret base called S-4 (near the infamous Area 51).
GEORGE KNAPP (Peabody Award winning Investigative Journalist) broke the story in an attempt to assure the safety of LAZAR. Being a Cosmic Whistleblower has its price, if you're not careful.
KNAPP will often say, "VET EVERY SOURCE". Well, LAZAR has been vetted for over 25 years. His story has not changed, altered, or become more elaborate. LAZAR is telling YOU the truth. It's up to you what you DO with that information. The implications derived from his experiences are just starting to be realized.</t>
  </si>
  <si>
    <t>isAPENKt20Q</t>
  </si>
  <si>
    <t>2016 08 28</t>
  </si>
  <si>
    <t>https://youtu.be/GQiEogRqMIY</t>
  </si>
  <si>
    <t>THE GRINCH OF PIONEERTOWN   Official Trailer</t>
  </si>
  <si>
    <t>Once upon a time, in the fabled land of Pioneertown, two good samaritans brought a bizarre and anomalous mystery to the attention of legendary investigator, Jeremy Kenyon Lockyer Corbell. A villainous GRINCH was stalking the local hills, maliciously attempting to destroy the holiday spirit by mutilating the MIRACLE LIGHTS OF PIONEERTOWN. An epic battle between GOOD &amp; EVIL ensued. Corbell's life was forever changed... as he was forced to become a full-time GRINCH HUNTER. A documentary film is being made of this true story.
To learn more go to http://www.WordOnTheWash.com</t>
  </si>
  <si>
    <t>GQiEogRqMIY</t>
  </si>
  <si>
    <t>2016 06 09</t>
  </si>
  <si>
    <t>https://youtu.be/ijCCH_bY0wU</t>
  </si>
  <si>
    <t>JEREMY CORBELL   2016 CONTACT IN THE DESERT   WEEKEND INTRO ONE   UFO CONTACTEE &amp; ABDUCTEE PANEL</t>
  </si>
  <si>
    <t>Go to http://www.ExtraordinaryBeliefs.com to learn more.</t>
  </si>
  <si>
    <t>ijCCH_bY0wU</t>
  </si>
  <si>
    <t>https://youtu.be/DNQ1eLIksew</t>
  </si>
  <si>
    <t>JEREMY CORBELL   2016 CONTACT IN THE DESERT   WEEKEND INTRO ONE   UFO SCIENCE &amp; TECHNOLOGY PANEL</t>
  </si>
  <si>
    <t>DNQ1eLIksew</t>
  </si>
  <si>
    <t>2016 05 11</t>
  </si>
  <si>
    <t>https://youtu.be/VYCHDeFaWAU</t>
  </si>
  <si>
    <t>IMMACULATE DECEPTION   THE JOHN LEAR STORY   EPISODE 1</t>
  </si>
  <si>
    <t>EPISODE ONE: The “Godfather of Conspiracy" and former CIA pilot, John Lear (disinherited heir to the Lear Jet aviation empire) takes us on a journey down the rabbit hole. With unprecedented access to this enigmatic man and those who surround him, the world has yet to hear these philosophies and confessions.
An undaunted explorer who investigates not only the stars but, more importantly, the human heart. A testament to the power of curiosity, and a blueprint of how to weaponize it.
Many hail John Lear as a courageous prophet of truth. Many more besmirch him as a charlatan and a kook. John will entertain either.
Learn more at: http://www.extraordinarybeliefs.com/#/immaculate-deception/</t>
  </si>
  <si>
    <t>VYCHDeFaWAU</t>
  </si>
  <si>
    <t>2016 02 12</t>
  </si>
  <si>
    <t>https://youtu.be/FbI_BJUrSgo</t>
  </si>
  <si>
    <t>MISTER MOONWALKER   ASTRONAUT DR. EDGAR MITCHELL   SPANISH TRANSLATION</t>
  </si>
  <si>
    <t>Only twelve humans have ever walked on the surface of another world. Astronaut, Dr. Edgar Mitchell was the sixth man to do so. He was a MOONWALKER and an experiencer of remote-healing. From psychokinesis to extraterrestrials, to the cosmos and inner world of spirituality... Dr. Mitchell was open to talk about it all.
He will be missed.
Learn more at www.ExtraordinaryBeliefs.com</t>
  </si>
  <si>
    <t>FbI_BJUrSgo</t>
  </si>
  <si>
    <t>2016 02 05</t>
  </si>
  <si>
    <t>https://youtu.be/nVYVrcn86jM</t>
  </si>
  <si>
    <t>MISTER MOONWALKER   ASTRONAUT DR. EDGAR MITCHELL</t>
  </si>
  <si>
    <t>Only twelve humans have ever walked on the surface of another world. Astronaut, Dr. Edgar Mitchell was the sixth man to do so. He was a MOONWALKER and an experiencer of remote-healing. From psychokinesis to extraterrestrials, to the cosmos and inner world of spirituality... Dr. Mitchell was open to talk about it all.  He will be missed.
WEBSITE: http://www.extraordinarybeliefs.com/mister-moonwalker/</t>
  </si>
  <si>
    <t>nVYVrcn86jM</t>
  </si>
  <si>
    <t>2016 01 18</t>
  </si>
  <si>
    <t>https://youtu.be/h5VyW2aFMaU</t>
  </si>
  <si>
    <t>NANO MAN   FILM BY JEREMY KENYON LOCKYER CORBELL</t>
  </si>
  <si>
    <t>Go to http://www.extraordinarybeliefs.com/i-am-nano-man/ for more information.
A military funded NanoPhysicist known for Advanced Propulsion Systems discovers mysterious forces while building a device intended for interstellar space travel.  This strange propulsion may provide hard physical proof for the existence of the Multiverse (a four-dimensional or higher reality).  The discovery would revolutionize not only our understanding of the known Universe and the physics that govern it, but would also exponentially expand the possibility of humanity becoming an interstellar spacefaring civilization.  The ultimate goal? To become extraterrestrials.
DIRECTOR: Jeremy Kenyon Lockyer Corbell
PRODUCER: Jeremy Kenyon Lockyer Corbell
CINEMATOGRAPHER: Jeremy Kenyon Lockyer Corbell</t>
  </si>
  <si>
    <t>h5VyW2aFMaU</t>
  </si>
  <si>
    <t>2016 01 04</t>
  </si>
  <si>
    <t>https://youtu.be/yCGUObtUJ7U</t>
  </si>
  <si>
    <t>IMMACULATE DECEPTION   THE JOHN LEAR STORY   EPISODE 1 TEASER</t>
  </si>
  <si>
    <t>Dive deep into the life of the enigmatic and elusive "Godfather of Conspiracy", John Lear.  In the first episode of the Immaculate Deception series, meet those closest to John, his family.
With unparalleled access to John's thoughts and philosophies, you will begin to uncover the underlying belief system that causes an individual to devote his life to exposing the truth about UFOs, Government Conspiracies and all things ExtraOrdinary.
See more at: http://www.extraordinarybeliefs.com/#/immaculate-deception/</t>
  </si>
  <si>
    <t>yCGUObtUJ7U</t>
  </si>
  <si>
    <t>2015 12 30</t>
  </si>
  <si>
    <t>https://youtu.be/2AHnd4var64</t>
  </si>
  <si>
    <t>GIANT ROCK   2015</t>
  </si>
  <si>
    <t>www.ExtraordinaryBeliefs.com</t>
  </si>
  <si>
    <t>2AHnd4var64</t>
  </si>
  <si>
    <t>2015 11 27</t>
  </si>
  <si>
    <t>https://youtu.be/VNJt84aPtBQ</t>
  </si>
  <si>
    <t>PETER CARAPETIAN   ZEN OF SEEING</t>
  </si>
  <si>
    <t>My dear friend Peter. You were my mentor in ART and LIFE. The beginning of our friendship started from a jail cell in Prague (I will never forget that...HA!). You guided me on how to create, and how to live with an eternal wonder. Your curiosity was an inspiration, and it weaponized my imagination.
You will be missed by so many, and I can almost hear you saying, "Darling... death is a ridiculous wast of time".
We love you Peter, and your spirit lives on through those who you taught.
As we would always say (rather than saying goodbye)... "I gotta go see a man about a dog".
Till the next time round,
Jeremy
--
Jeremy Kenyon Lockyer Corbell
See Peter's work at www.PeterCarapetian.com</t>
  </si>
  <si>
    <t>VNJt84aPtBQ</t>
  </si>
  <si>
    <t>2015 10 27</t>
  </si>
  <si>
    <t>https://youtu.be/8up4MRRzw-k</t>
  </si>
  <si>
    <t>THE CIA &amp; AREA 51 EXPOSED</t>
  </si>
  <si>
    <t>For the first time in American history senior CIA officials were granted permission to openly discuss some of the achievements born of efforts from the work performed at the infamous base, Area 51. Peabody Award winning Investigative Reporter George Knapp presided over a panel. 
Some of the CIA's achievements at Area 51 were discussed at length at this historic event, but despite public interest, leaked stories, whistleblowers and popular lore permeating the history of Area 51… the topics of non-terrestrial cooperation and UFO reverse-engineering were not discussed… until Investigative Filmmaker, JEREMY KENYON LOCKER CORBELL, started asking questions that is.
The event was held on October 9th, 2015 at The National Atomic Testing Museum in Las Vegas, Nevada. The panel included Dr. David Robarge Ph.D. (Chief Historian of the CIA), and S. Eugene Poteat (Senior CIA Scientific Intelligence Officer, responsible for programs at Area 51).
To see the whole story, go to ExtraordinaryBeliefs.com</t>
  </si>
  <si>
    <t>8up4MRRzw-k</t>
  </si>
  <si>
    <t>2015 09 09</t>
  </si>
  <si>
    <t>https://youtu.be/Sidt_mMPCN8</t>
  </si>
  <si>
    <t>THE THING - UFOs in Warminster England</t>
  </si>
  <si>
    <t>This is some extremely rare footage of a town hall meeting in the sleepy village of Warminster in the UK, just after the first of many strange and mass UFO sightings that became known globally as "The Thing". Watching this video is astonishing really... the true and genuine fear caused to a small community of people pushed to the point of having a town hall meeting about the unexplained phenomenon.  Much of the footage collected during this series of events (that lasted more than 10 years) was classified under the guise of national security by the Ministry of Defense (MOD) under the "Official Secrets Act" and sealed up and buried from the citizens or any public access. The first sign of "The Thing" was during the Christmas of 1964, when residents heard a loud, unidentifiable whine. The strange sightings were reported in the Warminster Journal. In one year alone, more than 1,000 sightings of unidentified flying objects were recorded!  They continued to be seen on a regular basis between 1965 and 1977. In this video piece, watch how the cop draws the object that followed his police car on October 24th, 1967... astonishing. What do you think?  Go to www.ExtraordinaryBeliefs.com to learn more.</t>
  </si>
  <si>
    <t>Sidt_mMPCN8</t>
  </si>
  <si>
    <t>2015 08 17</t>
  </si>
  <si>
    <t>https://youtu.be/KwI0QEp3X8s</t>
  </si>
  <si>
    <t>DR. EDGAR MITCHELL (ASTRONAUT, 6TH MAN TO WALK ON THE MOON) - LIFE IS LIKE A GAME OF PICKUP STICKS</t>
  </si>
  <si>
    <t>Only twelve humans have ever walked on the surface of another world. Astronaut, Dr. Edgar Mitchell was the sixth man to do so. He's a MOONWALKER and an experiencer of remote-healing and the secret organization that covers up the extraterrestrial presence engaging humanity.
From psychokinesis to Alien Bases on the Moon... we had the opportunity to spned a number of days with Dr. Mitchell to discuss the cosmos and the inner world of spirituality.
This is a unique glimpse into the life and world of one of the few remaining MOONWALKERS of our time.
Join investigative Filmmaker JEREMY KENYON LOCKYER CORBELL as he discusses both the Universe outside ourselves and the Universe inside... with one of the most traveled Men on planet Earth.
WEBSITE: http://www.extraordinarybeliefs.com/mister-moonwalker/</t>
  </si>
  <si>
    <t>KwI0QEp3X8s</t>
  </si>
  <si>
    <t>2015 08 16</t>
  </si>
  <si>
    <t>https://youtu.be/I6t9qHIQgNU</t>
  </si>
  <si>
    <t>PSYCHOKINESIS WITH DR. EDGAR MITCHELL (6TH MOONWALKER)</t>
  </si>
  <si>
    <t>Only twelve humans have ever walked on the surface of another world. Astronaut, Dr. Edgar Mitchell was the sixth man to do so. He was a MOONWALKER and an experiencer of remote-healing. From psychokinesis to extraterrestrials, to the cosmos and inner world of spirituality... Dr. Mitchell was open to talk about it all.  He will be missed.
In this clip, Investigate Filmmaker JEREMY KENYON LOCKER CORBELL attempts to learn from Dr. Mitchell, and bend a spoon with his mind.
WEBSITE: http://www.extraordinarybeliefs.com/mister-moonwalker/</t>
  </si>
  <si>
    <t>I6t9qHIQgNU</t>
  </si>
  <si>
    <t>2015 06 29</t>
  </si>
  <si>
    <t>https://youtu.be/GJtQDMyrS4A</t>
  </si>
  <si>
    <t>IMMACULATE DECEPTION  JOHN LEAR - OFFICIAL SERIES TEASER</t>
  </si>
  <si>
    <t>The “Godfather of Conspiracy" and ex-CIA pilot, John Lear (disinherited heir to the Lear Jet aviation empire) takes us on a journey down the rabbit hole.  With unprecedented access to this enigmatic man and those who surround him, the world has yet to hear these philosophies and confessions.
An undaunted explorer who investigates not only the stars but, more importantly, the human heart.  A testament to the power of curiosity, and a blueprint of how to weaponize it.
Many hale John Lear as a courageous prophet of truth.  Many more besmirch him as a charlatan and a kook.  John will entertain either.
WEBSITE: www.ExtraordinaryBeliefs.com
IMDB: www.imdb.com/title/tt4083652
DIRECTOR / PRODUCER / CINEMATOGRAPHER: Jeremy Kenyon Lockyer Corbell</t>
  </si>
  <si>
    <t>GJtQDMyrS4A</t>
  </si>
  <si>
    <t>2015 03 18</t>
  </si>
  <si>
    <t>https://youtu.be/fKDJ0qDGYzA</t>
  </si>
  <si>
    <t>NANO MAN  UTILITY FOG - SHORT FILM TEASER</t>
  </si>
  <si>
    <t>Watch the film now... https://vimeo.com/ondemand/extraordinarybeliefs
A government funded NanoPhysicist we call "Nano Man", believes he possesses a mysterious meta-material… not created here on Earth.  We travel to a military installation and use NASA’s Scanning Electron Microscope to analyze and interrogate the alleged Off-World (alien) nano-robotics best described as "UTILITY FOG” (a term from Science Fiction).  Is this physical evidence of Extraterrestrial Nanotechnology from a UFO landing site?  Or has everyone been fooled for some deeper reason?
DIRECTOR / PRODUCER / CINEMATOGRAPHER: Jeremy Kenyon Lockyer Corbell</t>
  </si>
  <si>
    <t>fKDJ0qDGYzA</t>
  </si>
  <si>
    <t>2015 03 15</t>
  </si>
  <si>
    <t>https://youtu.be/jIFtg-hJjIo</t>
  </si>
  <si>
    <t>Teaser - Jeremy Corbell on FOX News talking about UFOs</t>
  </si>
  <si>
    <t>http://www.ExtraordinaryBeliefs.com</t>
  </si>
  <si>
    <t>jIFtg-hJjIo</t>
  </si>
  <si>
    <t>2015 03 05</t>
  </si>
  <si>
    <t>https://youtu.be/3DIplNCOcDw</t>
  </si>
  <si>
    <t>Jeremy Corbell on FOX News with John Hook talking about UFOs</t>
  </si>
  <si>
    <t>Great interview with John Hook on FOX News http://www.ExtraordinaryBeliefs.com</t>
  </si>
  <si>
    <t>3DIplNCOcDw</t>
  </si>
  <si>
    <t>2015 01 26</t>
  </si>
  <si>
    <t>https://youtu.be/q8WP8fHie4A</t>
  </si>
  <si>
    <t>EXTRAORDINARY BELIEFS  Investigative Film Series</t>
  </si>
  <si>
    <t>http://www.ExtraordinaryBeliefs.com
Join filmmaker Jeremy Kenyon Lockyer Corbell on a journey to explore the EXTRAORDINARY BELIEFS of enigmatic people deep within the aerospace, military, conspiracy, extraterrestrial, auteur and underworld communities. The footage is rare, intimate and humanizing. Topics explored include: Advanced nano-technology, non-lethal weaponry, all things conspiracy, off world technologies, space travel and extraterrestrial contact. Weaponize your curiosity.</t>
  </si>
  <si>
    <t>q8WP8fHie4A</t>
  </si>
  <si>
    <t>https://youtu.be/V3dBMfn97UM</t>
  </si>
  <si>
    <t>BOB LAZAR   Cosmic Whistleblower   Official Teaser</t>
  </si>
  <si>
    <t>WATCH THE FILM NOW http://www.extraordinarybeliefs.com/films#/lazar/
In November of 1989, ROBERT LAZAR took his 1st polygraph test to prove his honesty about the fact that he back-engineered Alien Spacecraft from another world for the United States Military at a secret base called S-4 (near the infamous Area 51).
GEORGE KNAPP (Peabody Award winning Investigative Journalist) broke the story in an attempt to assure the safety of LAZAR.  Being a Cosmic Whistleblower has its price, if you're not careful.  KNAPP will often say, "VET EVERY SOURCE".  Well, LAZAR has been vetted for over 25 years.  His story has not changed, altered, or become more elaborate.  LAZAR is telling YOU the truth.  It's up to you what you DO with that information.
With recent testimony by LAZAR, this short film gives a unique glimpse into the personas surrounding this EPIC saga… the most infamous UFO case of all time.  The implications derived from his experiences are just starting to be realized.
WEBSITE: https://www.ExtraordinaryBeliefs.com/films#/lazar/
IMDB: http://www.imdb.com/title/tt4357548
DIRECTOR / PRODUCER / CINEMATOGRAPHER: Jeremy Kenyon Lockyer Corbell
Music by Oliver Emrys Lewis</t>
  </si>
  <si>
    <t>V3dBMfn97UM</t>
  </si>
  <si>
    <t>2015 01 14</t>
  </si>
  <si>
    <t>https://youtu.be/pMSV409icyQ</t>
  </si>
  <si>
    <t>LOST VEGAS - a Jeremy Kenyon Lockyer Corbell film</t>
  </si>
  <si>
    <t>The night of the rapture; the end of the world. Predicted by the misguided, it seemed as good an excuse as any to expel the demons of desire. After all, the world can only end once.
Experience a glimpse into the hearts and minds of six individuals, burdened with adversity and events that can crush or liberate the human soul. http://www.LostVegasMovie.com
Original film score by Oliver Emrys Lewis http://www.hauntedclockwork.bandcamp.com/album/emrys</t>
  </si>
  <si>
    <t>pMSV409icyQ</t>
  </si>
  <si>
    <t>2014 10 22</t>
  </si>
  <si>
    <t>https://youtu.be/6mZDb-rr3q0</t>
  </si>
  <si>
    <t>LOST VEGAS  Official Movie Trailer</t>
  </si>
  <si>
    <t>A SHORT FILM by Jeremy Kenyon Lockyer Corbell
Watch the full length movie here http://www.LostVegasMovie.com</t>
  </si>
  <si>
    <t>6mZDb-rr3q0</t>
  </si>
  <si>
    <t>https://youtu.be/osMRv6mirF0</t>
  </si>
  <si>
    <t>PATIENT SEVENTEEN  Film Teaser</t>
  </si>
  <si>
    <t>osMRv6mirF0</t>
  </si>
  <si>
    <t>2014 03 21</t>
  </si>
  <si>
    <t>https://youtu.be/DeSANV7Zc7Q</t>
  </si>
  <si>
    <t>PETER CARAPETIAN - A TRIBUTE TO A MASTER</t>
  </si>
  <si>
    <t>My dear friend Peter.  You were my mentor in ART and LIFE.  The beginning of our friendship started from a jail cell in Prague (I will never forget that...HA!).  You guided me on how to create, and how to live with an eternal wonder.  Your curiosity was an inspiration, and it weaponized my imagination.
You will be missed by so many, and I can almost hear you saying, "Darling... death is a ridiculous wast of time".
We love you Peter, and your spirit lives on through those who you taught.
As we would always say (rather than saying goodbye)... "I gotta go see a man about a dog".
Till the next time round,
Jeremy
--
Jeremy Kenyon Lockyer Corbell</t>
  </si>
  <si>
    <t>DeSANV7Zc7Q</t>
  </si>
  <si>
    <t>2013 06 14</t>
  </si>
  <si>
    <t>https://youtu.be/TDzN1Bs7kNw</t>
  </si>
  <si>
    <t>BUNRAKU ART EXPERIENCE - Jeremy Kenyon Lockyer Corbell</t>
  </si>
  <si>
    <t>In honor of the theatrical release of BUNRAKU, Los Angeles based mixed-media artist Jeremy Kenyon Lockyer Corbell unveiled a series of original art pieces inspired by the film. The series features Josh Hartnett, Ron Perlman, Kevin McKidd, Woody Harrelson and Demi Moore.  The work was exhibited at a private pre-primiere exhibition with the cast of BUNRAKU at the Chateau Marmont, Penthouse 64.
* See more at http://www.jeremycorbell.com/jeremycorbell.com/BUNRAKU.html
* Thanks to Guy Moshe, the talented and visionary director of the film BUNRAKU.
* Thanks to Edward Sharpe and the Magnetic Zeros for allowing the use of this AWESOME song.</t>
  </si>
  <si>
    <t>TDzN1Bs7kNw</t>
  </si>
  <si>
    <t>2012 01 27</t>
  </si>
  <si>
    <t>https://youtu.be/ET3hV8bHjmg</t>
  </si>
  <si>
    <t>STRANGE LOVE  Official Teaser</t>
  </si>
  <si>
    <t>STRANGE LOVE_x000D_
_x000D_
Details: http://www.jeremycorbell.com/jeremycorbell.com/STRANGE_LOVE.html</t>
  </si>
  <si>
    <t>ET3hV8bHjmg</t>
  </si>
  <si>
    <t>2012 01 25</t>
  </si>
  <si>
    <t>https://youtu.be/s6uyBlIF62Y</t>
  </si>
  <si>
    <t>STRANGE LOVE</t>
  </si>
  <si>
    <t>STRANGE LOVE
Details: http://www.jeremycorbell.com/jeremycorbell.com/STRANGE_LOVE.html</t>
  </si>
  <si>
    <t>s6uyBlIF62Y</t>
  </si>
  <si>
    <t>2011 02 21</t>
  </si>
  <si>
    <t>https://youtu.be/4drDHCh1OU4</t>
  </si>
  <si>
    <t>ICON  Extended Film Teaser</t>
  </si>
  <si>
    <t>ICON: THE LIFE &amp; LOVE OF AN ACCIDENTAL ARTIST_x000D_
_x000D_
Jeremy Kenyon Lockyer Corbell is an accidental Artist.  A warrior who trained Jiu-Jitsu for the majority of his life; teaching and doing seminars around the world.  The transition from Warrior to Artist began while traveling in Nepal, where he acquired a near-fatal respiratory disease that changed his life._x000D_
_x000D_
No longer able to train martial arts, Corbell found strength in painting on vintage doors salvaged from local demolitions around his childhood home.  The recovery experience accidentally launched his new life as an Artist.  Or you could say that the Artist always inside him continued, just expressing itself in a different form.  In moving from punches to paint-brushes, Corbell once said about this experience, "I learned that we often only express fragments of our totality, and that it is through the courage of imagination that we become free to truly express."_x000D_
_x000D_
Corbell's latest creation, ICON, is a mixed-media series that celebrates the life and style of Sharon Tate in honor of the 40th anniversary of her passing.  With the blessing of the Tate family, ICON showcases Sharons never before revealed wardrobe by designers such as Christian Dior, Thea Porter, Ossie Clark and Yves Saint Laurent.  In his own words, "The ICON exhibition has been created to help facilitate understanding of the healing power of art to transform and create culture."_x000D_
_x000D_
You can see more about Corbell at http://www.jeremycorbell.com_x000D_
And check out his wicked NINJA skills at www.quantumjujitsu.com_x000D_
_x000D_
Upcoming creations from the accidental artist include:_x000D_
_x000D_
-  ICON APPAREL at http://www.ICON-Apparel.com_x000D_
_x000D_
-  A collaboration with the World Fashion Awards in support of humanitarian aid._x000D_
_x000D_
-  The ICON tour, where the 350 piece exhibition will be traveling the globe in an effort to shed light where there was once darkness._x000D_
_x000D_
-  A feature length documentary on Corbell and his creative process._x000D_
_x000D_
_x000D_
 ABOUT THE ARTIST_x000D_
Los Angeles based mixed-media artist JEREMY KENYON LOCKYER CORBELL tends to exhibit at avante-garde locations and events including Los Angeless Factory Girl pre-premier, a comparative exhibition featuring never-before seen Warhols.  Corbells past series, Women In Sunglasses, was a highly publicized and followed exhibition.  ICON is his latest creation._x000D_
_x000D_
ARTIST STATEMENT_x000D_
"It is my hope that ICON, will challenge your beliefs.  Art can change the world, and everybody can live artfully."_x000D_
_x000D_
• See more art and teasers at http://www.jeremycorbell.com_x000D_
_x000D_
• Piece by Manuel Reta filmscientist.com_x000D_
_x000D_
• Watch for the feature length documentary film.</t>
  </si>
  <si>
    <t>4drDHCh1OU4</t>
  </si>
  <si>
    <t>https://youtu.be/LLsjwXNl8F4</t>
  </si>
  <si>
    <t>ICON  Alternative Film Teaser</t>
  </si>
  <si>
    <t>ICON: THE LIFE &amp; LOVE OF AN ACCIDENTAL ARTIST
Jeremy Kenyon Lockyer Corbell is an accidental Artist.  A warrior who trained Jiu-Jitsu for the majority of his life; teaching and doing seminars around the world.  The transition from Warrior to Artist began while traveling in Nepal, where he acquired a near-fatal respiratory disease that changed his life.
No longer able to train martial arts, Corbell found strength in painting on vintage doors salvaged from local demolitions around his childhood home.  The recovery experience accidentally launched his new life as an Artist.  Or you could say that the Artist always inside him continued, just expressing itself in a different form.  In moving from punches to paint-brushes, Corbell once said about this experience, "I learned that we often only express fragments of our totality, and that it is through the courage of imagination that we become free to truly express."
Corbell's latest creation, ICON, is a mixed-media series that celebrates the life and style of Sharon Tate in honor of the 40th anniversary of her passing.  With the blessing of the Tate family, ICON showcases Sharons never before revealed wardrobe by designers such as Christian Dior, Thea Porter, Ossie Clark and Yves Saint Laurent.  In his own words, "The ICON exhibition has been created to help facilitate understanding of the healing power of art to transform and create culture."
You can see more about Corbell at www.jeremycorbell.com
And check out his wicked NINJA skills at www.quantumjujitsu.com
Upcoming creations from the accidental artist include:
-  ICON APPAREL at http://www.ICON-Apparel.com
-  A collaboration with the World Fashion Awards in support of humanitarian aid.
-  The ICON tour, where the 350 piece exhibition will be traveling the globe in an effort to shed light where there was once darkness.
-  A feature length documentary on Corbell and his creative process.
 ABOUT THE ARTIST
Los Angeles based mixed-media artist JEREMY KENYON LOCKYER CORBELL tends to exhibit at avante-garde locations and events including Los Angeless Factory Girl pre-premier, a comparative exhibition featuring never-before seen Warhols.  Corbells past series, Women In Sunglasses, was a highly publicized and followed exhibition.  ICON is his latest creation.
ARTIST STATEMENT
"It is my hope that ICON, will challenge your beliefs.  Art can change the world, and everybody can live artfully."
• See more art and teasers at jeremycorbell.com
• Piece by Manuel Reta filmscientist.com
• Watch for the feature length documentary film.</t>
  </si>
  <si>
    <t>LLsjwXNl8F4</t>
  </si>
  <si>
    <t>https://youtu.be/sda32NEm-Gc</t>
  </si>
  <si>
    <t>ICON  Film Teaser</t>
  </si>
  <si>
    <t>ICON: THE LIFE &amp; LOVE OF AN ACCIDENTAL ARTIST
Jeremy Kenyon Lockyer Corbell is an accidental Artist.  A warrior who trained Jiu-Jitsu for the majority of his life; teaching and doing seminars around the world.  The transition from Warrior to Artist began while traveling in Nepal, where he acquired a near-fatal respiratory disease that changed his life.
No longer able to train martial arts, Corbell found strength in painting on vintage doors salvaged from local demolitions around his childhood home.  The recovery experience accidentally launched his new life as an Artist.  Or you could say that the Artist always inside him continued, just expressing itself in a different form.  In moving from punches to paint-brushes, Corbell once said about this experience, "I learned that we often only express fragments of our totality, and that it is through the courage of imagination that we become free to truly express."
Corbell's latest creation, ICON, is a mixed-media series that celebrates the life and style of Sharon Tate in honor of the 40th anniversary of her passing.  With the blessing of the Tate family, ICON showcases Sharons never before revealed wardrobe by designers such as Christian Dior, Thea Porter, Ossie Clark and Yves Saint Laurent.  In his own words, "The ICON exhibition has been created to help facilitate understanding of the healing power of art to transform and create culture."
You can see more about Corbell at http://www.jeremycorbell.com
And check out his wicked NINJA skills at http://www.quantumjujitsu.com
Upcoming creations from the accidental artist include:
-  ICON APPAREL at http://www.ICON-Apparel.com
-  A collaboration with the World Fashion Awards in support of humanitarian aid.
-  The ICON tour, where the 350 piece exhibition will be traveling the globe in an effort to shed light where there was once darkness.
-  A feature length documentary on Corbell and his creative process.
 ABOUT THE ARTIST
Los Angeles based mixed-media artist JEREMY KENYON LOCKYER CORBELL tends to exhibit at avante-garde locations and events including Los Angeless Factory Girl pre-premier, a comparative exhibition featuring never-before seen Warhols.  Corbells past series, Women In Sunglasses, was a highly publicized and followed exhibition.  ICON is his latest creation.
ARTIST STATEMENT
"It is my hope that ICON, will challenge your beliefs.  Art can change the world, and everybody can live artfully."
• See more art and teasers at http://jeremycorbell.com
• Piece by Manuel Reta filmscientist.com
• Watch for the feature length documentary film.</t>
  </si>
  <si>
    <t>sda32NEm-Gc</t>
  </si>
  <si>
    <t>https://youtu.be/exXylfHRNK4</t>
  </si>
  <si>
    <t>WOMEN IN SUNGLASSES  Los Angeles Pre-Premiere</t>
  </si>
  <si>
    <t>WOMEN IN SUNGLASSES was conceived in the South of France. After the first edition of the work was stolen from a stopover at a Prague hotel room by the local Mafia who also made off with Corbell's passport, cash and camera equipment, landing the artist a 72 hour stay in a Czech jail. While incarcerated Corbell conceived the comeback of what would then become known as the Los Angeles version of WOMEN IN SUNGLASSES aka ANGEL KILLER. His art opening turned into the photo shoot itself once back in Los Angeles on the date of the show. Models poured into the party, tearing off designer blouses and rolling on Smashbox lipsticks as Corbell snapped away with a vintage Polaroid camera -- the only rule? They all wore sunglasses!_x000D_
_x000D_
ABOUT THE ARTIST_x000D_
Jeremy Kenyon Lockyer Corbell is an accidental Artist. A warrior who trained Jiu-Jitsu for the majority of his life; teaching and doing seminars around the world. The transition from Warrior to Artist began while traveling in Nepal, where he acquired a near-fatal respiratory disease that changed his life._x000D_
_x000D_
No longer able to train martial arts, Corbell found strength in painting on vintage doors salvaged from local demolitions around his childhood home. The recovery experience accidentally launched his new life as an Artist. Or you could say that the Artist always inside him continued, just expressing itself in a different form. In moving from punches to paint-brushes, Corbell once said about this experience, "I learned that we often only express fragments of our totality, and that it is through the courage of imagination that we become free to truly express."_x000D_
_x000D_
You can see more about Corbell at jeremycorbell.com_x000D_
_x000D_
And check out his wicked NINJA skills at quantumjujitsu.com_x000D_
_x000D_
_x000D_
Upcoming creations from the accidental artist include:_x000D_
_x000D_
- ICON Apparel www.ICON-Apparel.com_x000D_
_x000D_
- A collaboration with the World Fashion Awards in support of humanitarian aid._x000D_
_x000D_
- A feature length documentary on Corbell and his creative process._x000D_
_x000D_
_x000D_
ARTIST STATEMENT_x000D_
"It is my hope that my art will challenge your beliefs. Art can change the world, and everybody can live artfully."_x000D_
_x000D_
_x000D_
Music by The Deadly Syndrome_x000D_
Jewelry &amp; Clothing designed by Cory Madley_x000D_
Shot by Sofia Balm</t>
  </si>
  <si>
    <t>exXylfHRNK4</t>
  </si>
  <si>
    <t>2010 12 05</t>
  </si>
  <si>
    <t>https://youtu.be/TWToxNbYJNA</t>
  </si>
  <si>
    <t>SILVER SURFER UFO - Santa Monica</t>
  </si>
  <si>
    <t>PLEASE READ THE DESCRIPTION TO THE END TO LEARN WHAT WAS SEEN
This happened on December 1st, 2010 at 5:09pm on a walk in Santa Monica California. My wife and I were walking west about 17 blocks from the ocean when we saw these bizarre objects in the sky. It happened so fast, I barely was able to film... and I went off the objects to get a better vantage point, so only caught them for a brief moment at the beginning of the film. I really messed up the recording because I didn't know how fast it would all happen. Fortunately I caught a brief moment of the objects using my iPhone. I have NO IDEA what they were... but as you can see... they were big and high in the air (seemingly over the ocean) and shooting off some kind of myst, contrail or light. The top one changed directions twice that you can see on the film if you forward through the beginning frame by frame. Both objects were dropping really fast. When I was walking across the street to get a better vantage point, the iPhone was unable to refocus the light, and you can't really see much after I cross the street... but you can hear in my voice that the objects were weaving back and forth like the "Silver Surfer". These things just dropped super fast. They had these crazy short contrails... and weaved back and forth as they dropped. There were not any planes visible that the objects could have been dropped out of... and WHAT THE HELL were the contrails coming off of them?!?! It really looked like the "Silver Surfer" from a cartoon. Crazy... and I have no idea what they were... but just wanted to share. I wish I had a better vantage point when I was filming. It does not look nearly as impressive on-screen, but I tell you that seeing it was totally wild and bizarre. At least you can see how about how big the objects were, what they looked like with the contrails, and that they were changing directions and dropping rapidly. I am just glad I caught even a moment of it on film. Anybody else see anything like this before? Anyone else see this that night in Santa Monica? Maybe someone knows what they were.
SILVER SURFER UFO UPDATE #1: DECEMBER 10TH, 2010
There are multiple angles of footage on both December 1st and December 8th of STRANGE FALLING FIREBALLS over Santa Monica.
WE HAVE
- Footage by multiple witnesses
- Footage from multiple vantage points
- Footage from two different dates
- Footage with electronic time, date and location metadata
HELP INVESTIGATE
FACEBOOK GROUP http://www.facebook.com/home.php?sk=group_110269245713686
EVENT ONE - December 1st, 2010 5:09pm 
Angle #1 - SILVER SURFER UFO (My original film that aired on CH4 NEWS)...
http://www.youtube.com/watch?v=TWToxNbYJNA&amp;hd=1
Angle #2 - San Antonio Spurs NBA star Manu Ginobili's UFO sighting...
http://www.youtube.com/watch?v=4cktHF-BFQI
Angle #3 - Another mobile phone angle next to Manu Ginobili... 
http://www.youtube.com/watch?v=cJzzodF4Z_o
Angle #4
http://www.youtube.com/watch?v=dXHYMRBVT6g&amp;hd=1 
EVENT TWO - December 8th, 2010 5:25pm
Angle #1
http://www.youtube.com/watch?v=J3nushZfdPk 
Angle #2
http://www.youtube.com/watch?v=nse4KviQ-VQ 
Angle #3
http://www.youtube.com/watch?v=VKSRD4Xbll0 
Angle #4
http://www.youtube.com/watch?v=y4LoWaKAPOs
Angle #5
http://www.youtube.com/watch?v=jhetv2baHXk
Angle #6
http://www.youtube.com/watch?v=pYNcrMQyTAs  
CH4 TELEVISION FOOTAGE (Bill Nye just said I might have put "brine shrimp" which are SEA-MONKEYS in my video somehow... that is hilarious!!!!!)
http://www.youtube.com/watch?v=MySWqJz0iJw
SANTA MONICA DAILY PRESS COVERAGE
http://smdp.com/fire-in-the-sky/77724
OPEN MINDS ARTICLE
http://www.openminds.tv/silver-surfer-fireball-ufo-wave-563/ DEC 9TH, 2010
SILVER SURFER UFO UPDATE #2: DECEMBER 14TH, 2010
Case Closed?  Was the SILVER SURFER actually the RED BULL AIR FORCE?
http://www.youtube.com/watch?v=LKI5ch7JvO8
http://www.tmz.com/2010/12/14/nba-star-manu-ginoblili-ufo-sighting-red-bull-skydivers-san-antonio-spurs/
http://www.openminds.tv/silver-surfer-ufo-no-longer-unidentified-567/
http://smdp.com/ufo-turns-out-to-be-red-bull-skydivers/77841</t>
  </si>
  <si>
    <t>TWToxNbYJNA</t>
  </si>
  <si>
    <t>2010 08 18</t>
  </si>
  <si>
    <t>https://youtu.be/yqrU2AVQ328</t>
  </si>
  <si>
    <t>ANGEL KILLER  The art of Jeremy Kenyon Lockyer Corbell</t>
  </si>
  <si>
    <t>Here is a little piece on mixed-media artist Jeremy Kenyon Lockyer Corbell as he is preparing for his WOMEN IN SUNGLASSES show.
http://www.jeremycorbell.com
- A special thanks to The Angels.
- Music by The Brendan Hines.
- Filmed by Sofia Balm.</t>
  </si>
  <si>
    <t>yqrU2AVQ328</t>
  </si>
  <si>
    <t>2010 07 31</t>
  </si>
  <si>
    <t>https://youtu.be/Wt7Se_a3kT8</t>
  </si>
  <si>
    <t>ICON  Pre-Event Interview with Jeremy Kenyon Lockyer Corbell</t>
  </si>
  <si>
    <t>Mixed-Media artist Jeremy Kenyon Lockyer Corbell does a short and candid interview with documentary filmmaker Manuel Reta, just prior to the opening of ICON's Los Angeles Pre-Premiere.
http://www.jeremycorbell.com</t>
  </si>
  <si>
    <t>Wt7Se_a3kT8</t>
  </si>
  <si>
    <t>https://youtu.be/Q_DX1hnoJCA</t>
  </si>
  <si>
    <t>ICON  FEAR or HOPE</t>
  </si>
  <si>
    <t>Here is a little speech given at ICON's Los Angeles pre-premiere by mixed-media artist Jeremy Kenyon Lockyer Corbell on the topics of FEAR and HOPE.
http://www.jeremycorbell.com
* Footage was shot by the very talented Ryan Gall.</t>
  </si>
  <si>
    <t>Q_DX1hnoJCA</t>
  </si>
  <si>
    <t>2010 07 03</t>
  </si>
  <si>
    <t>https://youtu.be/Upx2A-okHfY</t>
  </si>
  <si>
    <t>StringHarmonic  Katrina &amp; Jeremy</t>
  </si>
  <si>
    <t>Here is a little teaser for an upcoming show Katrina and I have.  We will let you know the date and location soon.
http://www.StringHarmonic.com
http://www.KatrinaBea.com
http://www.JeremyCorbell.com</t>
  </si>
  <si>
    <t>Upx2A-okHfY</t>
  </si>
  <si>
    <t>2010 06 16</t>
  </si>
  <si>
    <t>https://youtu.be/AFgSuXFtkEQ</t>
  </si>
  <si>
    <t>ICON APPAREL LAUNCH</t>
  </si>
  <si>
    <t>ICON APPAREL is a limited edition clothing line by artist Jeremy Kenyon Lockyer Corbell inspired by his mixed-media artwork. Each piece is a one of a kind, hand-touched and autographed work of art. Corbell's series includes a creative collaboration with Five Four and is currently being held at Fred Segal in Santa Monica.
- A special thanks to Five Four.
- Music by Edward Sharpe &amp; The Magnetic Zeros.
- Filmed by Niles Harrison.
- See more art and teasers at jeremycorbell.com
Learn more:
http://www.jeremycorbell.com
http://www.fivefourclothing.com
http://www.fredsegalfun.com
http://www.greencoastdesigns.com
http://www.geniuseffectla.com
http://www.djhoff.com
http://www.123tequila.com
http://www.ready2pour.com
http://www.asahibeerusa.com
http://www.selavisweets.com
http://www.jfoxeventlighting.com
http://www.myspace.com/edwardsharpe
http://www.filmscientist.com
http://www.nilesharrison.com</t>
  </si>
  <si>
    <t>AFgSuXFtkEQ</t>
  </si>
  <si>
    <t>2010 06 09</t>
  </si>
  <si>
    <t>https://youtu.be/DmuUAwZ0e6Q</t>
  </si>
  <si>
    <t>ICON APPAREL by mixed media artist Jeremy Kenyon Lockyer Corbell</t>
  </si>
  <si>
    <t>ICON APPAREL is a limited edition clothing line by artist Jeremy Kenyon Lockyer Corbell inspired by his mixed-media artwork.  Each piece is a one of a kind, hand-touched and autographed work of art.  Corbell's series includes a creative collaboration with Five Four.
- A special thanks to Green Coast Designs, Film Scientist and Five Four.
- Music by Edward Sharpe &amp; The Magnetic Zeros.
- Filmed, directed and cut by the infamous Manuel Reta.  Watch for the feature length documentary film.
- See more art and teasers at http://www.jeremycorbell.com
Learn more:
http://www.JeremyCorbell.com
http://www.GreenCoastDesigns.com
http://www.FilmScientist.com
http://www.FiveFourClothing.com
http://www.myspace.com/edwardsharpe</t>
  </si>
  <si>
    <t>DmuUAwZ0e6Q</t>
  </si>
  <si>
    <t>2010 04 01</t>
  </si>
  <si>
    <t>https://youtu.be/jrLZfsx291s</t>
  </si>
  <si>
    <t>WOMEN IN SUNGLASSES  Documentary Trailer</t>
  </si>
  <si>
    <t>WOMEN IN SUNGLASSES was conceived in the South of France.  After the first edition of the work was stolen from a stopover at a Prague hotel room by the local Mafia who also made off with Corbell's passport, cash and camera equipment, landing the artist a 72 hour stay in a Czech jail. While incarcerated Corbell conceived the comeback of what would then become known as the Los Angeles version of WOMEN IN SUNGLASSES aka ANGEL KILLER. His art opening turned into the photo shoot itself once back in Los Angeles on the date of the show. Models poured into the party, tearing off designer blouses and rolling on Smashbox lipsticks as Corbell snapped away with a vintage Polaroid camera  the only rule? They all wore sunglasses!_x000D_
_x000D_
ABOUT THE ARTIST_x000D_
Jeremy Kenyon Lockyer Corbell is an accidental Artist. A warrior who trained Jiu-Jitsu for the majority of his life; teaching and doing seminars around the world. The transition from Warrior to Artist began while traveling in Nepal, where he acquired a near-fatal respiratory disease that changed his life._x000D_
_x000D_
No longer able to train martial arts, Corbell found strength in painting on vintage doors salvaged from local demolitions around his childhood home. The recovery experience accidentally launched his new life as an Artist. Or you could say that the Artist always inside him continued, just expressing itself in a different form. In moving from punches to paint-brushes, Corbell once said about this experience, "I learned that we often only express fragments of our totality, and that it is through the courage of imagination that we become free to truly express."_x000D_
_x000D_
You can see more about Corbell at www.jeremycorbell.com_x000D_
And check out his wicked NINJA skills at www.quantumjujitsu.com_x000D_
_x000D_
_x000D_
Upcoming creations from the accidental artist include:_x000D_
_x000D_
- The launch of Corbell's tee-shirt brand at Fred Segal in Santa Monica, Summer 2010_x000D_
_x000D_
- A collaboration with the World Fashion Awards in support of humanitarian aid._x000D_
_x000D_
- A feature length documentary on Corbell and his creative process._x000D_
_x000D_
_x000D_
ARTIST STATEMENT_x000D_
"It is my hope that my art will challenge your beliefs. Art can change the world, and everybody can live artfully."_x000D_
_x000D_
_x000D_
Music by Flipper Dalton_x000D_
Clothing and Jewelry by Cory Madley_x000D_
Shot by Sofia Balm</t>
  </si>
  <si>
    <t>jrLZfsx291s</t>
  </si>
  <si>
    <t>https://youtu.be/OXXHvv6U6Mw</t>
  </si>
  <si>
    <t>WOMEN IN SUNGLASSES  Original Shoot</t>
  </si>
  <si>
    <t>WOMEN IN SUNGLASSES was conceived in the South of France.  After the first edition of the work was stolen from a stopover at a Prague hotel room by the local Mafia who also made off with Corbell's passport, cash and camera equipment, landing the artist a 72 hour stay in a Czech jail. While incarcerated Corbell conceived the comeback of what would then become known as the Los Angeles version of WOMEN IN SUNGLASSES aka ANGEL KILLER. His art opening turned into the photo shoot itself once back in Los Angeles on the date of the show. Models poured into the party, tearing off designer blouses and rolling on Smashbox lipsticks as Corbell snapped away with a vintage Polaroid camera  the only rule? They all wore sunglasses!_x000D_
_x000D_
ABOUT THE ARTIST_x000D_
Jeremy Kenyon Lockyer Corbell is an accidental Artist. A warrior who trained Jiu-Jitsu for the majority of his life; teaching and doing seminars around the world. The transition from Warrior to Artist began while traveling in Nepal, where he acquired a near-fatal respiratory disease that changed his life._x000D_
_x000D_
No longer able to train martial arts, Corbell found strength in painting on vintage doors salvaged from local demolitions around his childhood home. The recovery experience accidentally launched his new life as an Artist. Or you could say that the Artist always inside him continued, just expressing itself in a different form. In moving from punches to paint-brushes, Corbell once said about this experience, "I learned that we often only express fragments of our totality, and that it is through the courage of imagination that we become free to truly express."_x000D_
_x000D_
You can see more about Corbell at www.jeremycorbell.com_x000D_
And check out his wicked NINJA skills at www.quantumjujitsu.com_x000D_
_x000D_
_x000D_
Upcoming creations from the accidental artist include:_x000D_
_x000D_
- The launch of Corbell's tee-shirt brand at Fred Segal in Santa Monica, Summer 2010_x000D_
_x000D_
- A collaboration with the World Fashion Awards in support of humanitarian aid._x000D_
_x000D_
- A feature length documentary on Corbell and his creative process._x000D_
_x000D_
_x000D_
ARTIST STATEMENT_x000D_
"It is my hope that my art will challenge your beliefs. Art can change the world, and everybody can live artfully."_x000D_
_x000D_
_x000D_
Music by Deadly Syndrome_x000D_
Clothing and Jewelry by Cory Madley_x000D_
Shot by Sofia Balm</t>
  </si>
  <si>
    <t>OXXHvv6U6Mw</t>
  </si>
  <si>
    <t>https://youtu.be/YOj4u68lZO4</t>
  </si>
  <si>
    <t>ICON  Artist Jeremy Kenyon Lockyer Corbell on KCAL</t>
  </si>
  <si>
    <t>ICON: THE LIFE &amp; LOVE OF AN ACCIDENTAL ARTIST_x000D_
_x000D_
Jeremy Kenyon Lockyer Corbell is an accidental Artist. A warrior who trained Jiu-Jitsu for the majority of his life; teaching and doing seminars around the world. The transition from Warrior to Artist began while traveling in Nepal, where he acquired a near-fatal respiratory disease that changed his life._x000D_
_x000D_
No longer able to train martial arts, Corbell found strength in painting on vintage doors salvaged from local demolitions around his childhood home. The recovery experience accidentally launched his new life as an Artist. Or you could say that the Artist always inside him continued, just expressing itself in a different form. In moving from punches to paint-brushes, Corbell once said about this experience, "I learned that we often only express fragments of our totality, and that it is through the courage of imagination that we become free to truly express."_x000D_
_x000D_
Corbell's latest creation, ICON, is a mixed-media series that celebrates the life and style of Sharon Tate in honor of the 40th anniversary of her passing. With the blessing of the Tate family, ICON showcases Sharons never before revealed wardrobe by designers such as Christian Dior, Thea Porter, Ossie Clark and Yves Saint Laurent. In his own words, "The ICON exhibition has been created to help facilitate understanding of the healing power of art to transform and create culture."_x000D_
_x000D_
You can see more about Corbell at www.jeremycorbell.com_x000D_
And check out his wicked NINJA skills at www.quantumjujitsu.com_x000D_
_x000D_
Upcoming creations from the accidental artist include:_x000D_
_x000D_
- The launch of the ICON tee-shirt brand at Fred Segal in Santa Monica, Summer 2010_x000D_
_x000D_
- A collaboration with the World Fashion Awards in support of humanitarian aid._x000D_
_x000D_
- The ICON tour, where the 350 piece exhibition will be traveling the globe in an effort to shed light where there was once darkness._x000D_
_x000D_
- A feature length documentary on Corbell and his creative process._x000D_
_x000D_
_x000D_
ABOUT THE ARTIST_x000D_
Los Angeles based mixed-media artist JEREMY KENYON LOCKYER CORBELL tends to exhibit at avante-garde locations and events including Los Angeless Factory Girl pre-premier, a comparative exhibition featuring never-before seen Warhols. Corbells past series, Women In Sunglasses, was a highly publicized and followed exhibition. ICON is his latest creation._x000D_
_x000D_
ARTIST STATEMENT_x000D_
"It is my hope that ICON, will challenge your beliefs. Art can change the world, and everybody can live artfully."</t>
  </si>
  <si>
    <t>YOj4u68lZO4</t>
  </si>
  <si>
    <t>2010 03 31</t>
  </si>
  <si>
    <t>https://youtu.be/Mmp6RU3ezbg</t>
  </si>
  <si>
    <t>ICON  Artist Jeremy Kenyon Lockyer Corbell on KTLA</t>
  </si>
  <si>
    <t>ICON: THE LIFE &amp; LOVE OF AN ACCIDENTAL ARTIST
Jeremy Kenyon Lockyer Corbell is an accidental Artist. A warrior who trained Jiu-Jitsu for the majority of his life; teaching and doing seminars around the world. The transition from Warrior to Artist began while traveling in Nepal, where he acquired a near-fatal respiratory disease that changed his life.
No longer able to train martial arts, Corbell found strength in painting on vintage doors salvaged from local demolitions around his childhood home. The recovery experience accidentally launched his new life as an Artist. Or you could say that the Artist always inside him continued, just expressing itself in a different form. In moving from punches to paint-brushes, Corbell once said about this experience, "I learned that we often only express fragments of our totality, and that it is through the courage of imagination that we become free to truly express."
Corbell's latest creation, ICON, is a mixed-media series that celebrates the life and style of Sharon Tate in honor of the 40th anniversary of her passing. With the blessing of the Tate family, ICON showcases Sharons never before revealed wardrobe by designers such as Christian Dior, Thea Porter, Ossie Clark and Yves Saint Laurent. In his own words, "The ICON exhibition has been created to help facilitate understanding of the healing power of art to transform and create culture."
You can see more about Corbell at www.jeremycorbell.com
And check out his wicked NINJA skills at www.quantumjujitsu.com
Upcoming creations from the accidental artist include:
- The launch of the ICON tee-shirt brand at Fred Segal in Santa Monica, Summer 2010
- A collaboration with the World Fashion Awards in support of humanitarian aid.
- The ICON tour, where the 350 piece exhibition will be traveling the globe in an effort to shed light where there was once darkness.
- A feature length documentary on Corbell and his creative process.
ABOUT THE ARTIST
Los Angeles based mixed-media artist JEREMY KENYON LOCKYER CORBELL tends to exhibit at avante-garde locations and events including Los Angeless Factory Girl pre-premier, a comparative exhibition featuring never-before seen Warhols. Corbells past series, Women In Sunglasses, was a highly publicized and followed exhibition. ICON is his latest creation.
ARTIST STATEMENT
"It is my hope that ICON, will challenge your beliefs. Art can change the world, and everybody can live artfully."</t>
  </si>
  <si>
    <t>Mmp6RU3ezbg</t>
  </si>
  <si>
    <t>https://youtu.be/IrQdaMqp3ew</t>
  </si>
  <si>
    <t>ICON  POLARIZATION with mixed-media artist Jeremy Kenyon Lockyer Corbell</t>
  </si>
  <si>
    <t>ICON: THE LIFE &amp; LOVE OF AN ACCIDENTAL ARTIST
Jeremy Kenyon Lockyer Corbell is an accidental Artist. A warrior who trained Jiu-Jitsu for the majority of his life; teaching and doing seminars around the world. The transition from Warrior to Artist began while traveling in Nepal, where he acquired a near-fatal respiratory disease that changed his life.
No longer able to train martial arts, Corbell found strength in painting on vintage doors salvaged from local demolitions around his childhood home. The recovery experience accidentally launched his new life as an Artist. Or you could say that the Artist always inside him continued, just expressing itself in a different form. In moving from punches to paint-brushes, Corbell once said about this experience, "I learned that we often only express fragments of our totality, and that it is through the courage of imagination that we become free to truly express."
Corbell's latest creation, ICON, is a mixed-media series that celebrates the life and style of Sharon Tate in honor of the 40th anniversary of her passing. With the blessing of the Tate family, ICON showcases Sharons never before revealed wardrobe by designers such as Christian Dior, Thea Porter, Ossie Clark and Yves Saint Laurent. In his own words, "The ICON exhibition has been created to help facilitate understanding of the healing power of art to transform and create culture."
You can see more about Corbell at www.jeremycorbell.com
And check out his wicked NINJA skills at www.quantumjujitsu.com
Upcoming creations from the accidental artist include:
- The launch of the ICON tee-shirt brand at Fred Segal in Santa Monica, Summer 2010
- A collaboration with the World Fashion Awards in support of humanitarian aid.
- The ICON tour, where the 350 piece exhibition will be traveling the globe in an effort to shed light where there was once darkness.
- A feature length documentary on Corbell and his creative process.
ABOUT THE ARTIST
Los Angeles based mixed-media artist JEREMY KENYON LOCKYER CORBELL tends to exhibit at avante-garde locations and events including Los Angeless Factory Girl pre-premier, a comparative exhibition featuring never-before seen Warhols. Corbells past series, Women In Sunglasses, was a highly publicized and followed exhibition. ICON is his latest creation.
ARTIST STATEMENT
"It is my hope that ICON, will challenge your beliefs. Art can change the world, and everybody can live artfully."
• See more art and teasers at jeremycorbell.com
• Piece done by Manuel Reta filmscientist.com
• Watch for the feature length documentary film</t>
  </si>
  <si>
    <t>IrQdaMqp3ew</t>
  </si>
  <si>
    <t>https://youtu.be/HT3rYbuszXU</t>
  </si>
  <si>
    <t>ICON  Pre-Premiere Location</t>
  </si>
  <si>
    <t>ICON: THE LIFE &amp; LOVE OF AN ACCIDENTAL ARTIST_x000D_
_x000D_
Jeremy Kenyon Lockyer Corbell is an accidental Artist. A warrior who trained Jiu-Jitsu for the majority of his life; teaching and doing seminars around the world. The transition from Warrior to Artist began while traveling in Nepal, where he acquired a near-fatal respiratory disease that changed his life._x000D_
_x000D_
No longer able to train martial arts, Corbell found strength in painting on vintage doors salvaged from local demolitions around his childhood home. The recovery experience accidentally launched his new life as an Artist. Or you could say that the Artist always inside him continued, just expressing itself in a different form. In moving from punches to paint-brushes, Corbell once said about this experience, "I learned that we often only express fragments of our totality, and that it is through the courage of imagination that we become free to truly express."_x000D_
_x000D_
Corbell's latest creation, ICON, is a mixed-media series that celebrates the life and style of Sharon Tate in honor of the 40th anniversary of her passing. With the blessing of the Tate family, ICON showcases Sharons never before revealed wardrobe by designers such as Christian Dior, Thea Porter, Ossie Clark and Yves Saint Laurent. In his own words, "The ICON exhibition has been created to help facilitate understanding of the healing power of art to transform and create culture."_x000D_
_x000D_
You can see more about Corbell at www.jeremycorbell.com_x000D_
And check out his wicked NINJA skills at www.quantumjujitsu.com_x000D_
_x000D_
Upcoming creations from the accidental artist include:_x000D_
_x000D_
- The launch of the ICON tee-shirt brand at Fred Segal in Santa Monica, Summer 2010_x000D_
_x000D_
- A collaboration with the World Fashion Awards in support of humanitarian aid._x000D_
_x000D_
- The ICON tour, where the 350 piece exhibition will be traveling the globe in an effort to shed light where there was once darkness._x000D_
_x000D_
- A feature length documentary on Corbell and his creative process._x000D_
_x000D_
_x000D_
ABOUT THE ARTIST_x000D_
Los Angeles based mixed-media artist JEREMY KENYON LOCKYER CORBELL tends to exhibit at avante-garde locations and events including Los Angeless Factory Girl pre-premier, a comparative exhibition featuring never-before seen Warhols. Corbells past series, Women In Sunglasses, was a highly publicized and followed exhibition. ICON is his latest creation._x000D_
_x000D_
ARTIST STATEMENT_x000D_
"It is my hope that ICON, will challenge your beliefs. Art can change the world, and everybody can live artfully."_x000D_
_x000D_
• See more art and teasers at jeremycorbell.com_x000D_
_x000D_
• Piece by Manuel Reta filmscientist.com_x000D_
_x000D_
• Watch for the feature length documentary film</t>
  </si>
  <si>
    <t>HT3rYbuszXU</t>
  </si>
  <si>
    <t>https://youtu.be/097qgW68tpA</t>
  </si>
  <si>
    <t>ICON  SHE HAD POWER with mixed-media artist Jeremy Kenyon Lockyer Corbell</t>
  </si>
  <si>
    <t>ICON: THE LIFE &amp; LOVE OF AN ACCIDENTAL ARTIST
Jeremy Kenyon Lockyer Corbell is an accidental Artist.  A warrior who trained Jiu-Jitsu for the majority of his life; teaching and doing seminars around the world.  The transition from Warrior to Artist began while traveling in Nepal, where he acquired a near-fatal respiratory disease that changed his life.
No longer able to train martial arts, Corbell found strength in painting on vintage doors salvaged from local demolitions around his childhood home.  The recovery experience accidentally launched his new life as an Artist.  Or you could say that the Artist always inside him continued, just expressing itself in a different form.  In moving from punches to paint-brushes, Corbell once said about this experience, "I learned that we often only express fragments of our totality, and that it is through the courage of imagination that we become free to truly express."
Corbell's latest creation, ICON, is a mixed-media series that celebrates the life and style of Sharon Tate in honor of the 40th anniversary of her passing.  With the blessing of the Tate family, ICON showcases Sharons never before revealed wardrobe by designers such as Christian Dior, Thea Porter, Ossie Clark and Yves Saint Laurent.  In his own words, "The ICON exhibition has been created to help facilitate understanding of the healing power of art to transform and create culture."
You can see more about Corbell at www.jeremycorbell.com
And check out his wicked NINJA skills at www.quantumjujitsu.com
Upcoming creations from the accidental artist include:
-  The launch of the ICON tee-shirt brand at Fred Segal in Santa Monica, Summer 2010
-  A collaboration with the World Fashion Awards in support of humanitarian aid.
-  The ICON tour, where the 350 piece exhibition will be traveling the globe in an effort to shed light where there was once darkness.
-  A feature length documentary on Corbell and his creative process.
 ABOUT THE ARTIST
Los Angeles based mixed-media artist JEREMY KENYON LOCKYER CORBELL tends to exhibit at avante-garde locations and events including Los Angeless Factory Girl pre-premier, a comparative exhibition featuring never-before seen Warhols.  Corbells past series, Women In Sunglasses, was a highly publicized and followed exhibition.  ICON is his latest creation.
ARTIST STATEMENT
"It is my hope that ICON, will challenge your beliefs.  Art can change the world, and everybody can live artfully."
• See more art and teasers at jeremycorbell.com
• Piece done by Manuel Reta filmscientist.com
• Watch for the feature length documentary film.</t>
  </si>
  <si>
    <t>097qgW68tpA</t>
  </si>
  <si>
    <t>https://youtu.be/ANSG0w_vlAU</t>
  </si>
  <si>
    <t>ICON  Private Event with mixed-media artist Jeremy Kenyon Lockyer Corbell</t>
  </si>
  <si>
    <t>ICON: THE LIFE &amp; LOVE OF AN ACCIDENTAL ARTIST_x000D_
_x000D_
Jeremy Kenyon Lockyer Corbell is an accidental Artist.  A warrior who trained Jiu-Jitsu for the majority of his life; teaching and doing seminars around the world.  The transition from Warrior to Artist began while traveling in Nepal, where he acquired a near-fatal respiratory disease that changed his life._x000D_
_x000D_
No longer able to train martial arts, Corbell found strength in painting on vintage doors salvaged from local demolitions around his childhood home.  The recovery experience accidentally launched his new life as an Artist.  Or you could say that the Artist always inside him continued, just expressing itself in a different form.  In moving from punches to paint-brushes, Corbell once said about this experience, "I learned that we often only express fragments of our totality, and that it is through the courage of imagination that we become free to truly express."_x000D_
_x000D_
Corbell's latest creation, ICON, is a mixed-media series that celebrates the life and style of Sharon Tate in honor of the 40th anniversary of her passing.  With the blessing of the Tate family, ICON showcases Sharons never before revealed wardrobe by designers such as Christian Dior, Thea Porter, Ossie Clark and Yves Saint Laurent.  In his own words, "The ICON exhibition has been created to help facilitate understanding of the healing power of art to transform and create culture."_x000D_
_x000D_
You can see more about Corbell at www.jeremycorbell.com_x000D_
And check out his wicked NINJA skills at www.quantumjujitsu.com_x000D_
_x000D_
Upcoming creations from the accidental artist include:_x000D_
_x000D_
-  The launch of the ICON tee-shirt brand at Fred Segal in Santa Monica, Summer 2010_x000D_
_x000D_
-  A collaboration with the World Fashion Awards in support of humanitarian aid._x000D_
_x000D_
-  The ICON tour, where the 350 piece exhibition will be traveling the globe in an effort to shed light where there was once darkness._x000D_
_x000D_
-  A feature length documentary on Corbell and his creative process._x000D_
_x000D_
_x000D_
 ABOUT THE ARTIST_x000D_
Los Angeles based mixed-media artist JEREMY KENYON LOCKYER CORBELL tends to exhibit at avante-garde locations and events including Los Angeless Factory Girl pre-premier, a comparative exhibition featuring never-before seen Warhols.  Corbells past series, Women In Sunglasses, was a highly publicized and followed exhibition.  ICON is his latest creation._x000D_
_x000D_
ARTIST STATEMENT_x000D_
"It is my hope that ICON, will challenge your beliefs.  Art can change the world, and everybody can live artfully."_x000D_
_x000D_
Shot by Ryan Gall</t>
  </si>
  <si>
    <t>ANSG0w_vlAU</t>
  </si>
  <si>
    <t>2010 03 15</t>
  </si>
  <si>
    <t>https://youtu.be/RgjByDVdmUk</t>
  </si>
  <si>
    <t>NEW DISCOVERY  Evidence of UFO's found in a MASONIC lithograph from 1866</t>
  </si>
  <si>
    <t>Lear more at http://www.ExtraordinaryBeliefs.com
As an artist I have always been fascinated by the power of art to act as a record for human consciousness. From the first cave paintings of human handprints, to the rich history presented and preserved in Egyptian hieroglyphs. Art is a powerful vehicle for transmitting and preserving complex ideas and world-views. Art can be profoundly symbolic, and is often used to hide controversial ideas within plain sight. Masonic symbols, for example, can only be understood by those who have been schooled in their meaning. The rest of us see what we want to see... or even as we are. What we can see is a reflection of not only what we know, but also what we are capable of grasping.
Question your reality... seek the truth.
Jeremy
--
Jeremy Kenyon Lockyer Corbell</t>
  </si>
  <si>
    <t>RgjByDVdmUk</t>
  </si>
  <si>
    <t>2009 10 10</t>
  </si>
  <si>
    <t>https://youtu.be/YBH7j3zOUWI</t>
  </si>
  <si>
    <t>ICON  ORIGINAL SHOOT with mixed-media artist Jeremy Kenyon Lockyer Corbell</t>
  </si>
  <si>
    <t>ICON: THE LIFE &amp; LOVE OF AN ACCIDENTAL ARTIST_x000D_
_x000D_
Jeremy Kenyon Lockyer Corbell is an accidental Artist.  A warrior who trained Jiu-Jitsu for the majority of his life; teaching and doing seminars around the world.  The transition from Warrior to Artist began while traveling in Nepal, where he acquired a near-fatal respiratory disease that changed his life._x000D_
_x000D_
No longer able to train martial arts, Corbell found strength in painting on vintage doors salvaged from local demolitions around his childhood home.  The recovery experience accidentally launched his new life as an Artist.  Or you could say that the Artist always inside him continued, just expressing itself in a different form.  In moving from punches to paint-brushes, Corbell once said about this experience, "I learned that we often only express fragments of our totality, and that it is through the courage of imagination that we become free to truly express."_x000D_
_x000D_
Corbell's latest creation, ICON, is a mixed-media series that celebrates the life and style of Sharon Tate in honor of the 40th anniversary of her passing.  With the blessing of the Tate family, ICON showcases Sharons never before revealed wardrobe by designers such as Christian Dior, Thea Porter, Ossie Clark and Yves Saint Laurent.  In his own words, "The ICON exhibition has been created to help facilitate understanding of the healing power of art to transform and create culture."_x000D_
_x000D_
You can see more about Corbell at www.jeremycorbell.com_x000D_
And check out his wicked NINJA skills at www.quantumjujitsu.com_x000D_
_x000D_
Upcoming creations from the accidental artist include:_x000D_
_x000D_
-  The launch of the ICON tee-shirt brand at Fred Segal in Santa Monica, Summer 2010_x000D_
_x000D_
-  A collaboration with the World Fashion Awards in support of humanitarian aid._x000D_
_x000D_
-  The ICON tour, where the 350 piece exhibition will be traveling the globe in an effort to shed light where there was once darkness._x000D_
_x000D_
-  A feature length documentary on Corbell and his creative process._x000D_
_x000D_
_x000D_
ABOUT THE ARTIST_x000D_
Los Angeles based mixed-media artist JEREMY KENYON LOCKYER CORBELL tends to exhibit at avante-garde locations and events including Los Angeless Factory Girl pre-premier, a comparative exhibition featuring never-before seen Warhols.  Corbells past series, Women In Sunglasses, was a highly publicized and followed exhibition.  ICON is his latest creation._x000D_
_x000D_
ARTIST STATEMENT_x000D_
"It is my hope that ICON, will challenge your beliefs.  Art can change the world, and everybody can live artfully."_x000D_
_x000D_
• See more art and teasers at jeremycorbell.com</t>
  </si>
  <si>
    <t>YBH7j3zOUWI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</si>
</sst>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font>
      <sz val="11"/>
      <color theme="1"/>
      <name val="Calibri"/>
      <charset val="134"/>
      <scheme val="minor"/>
    </font>
    <font>
      <u/>
      <sz val="11"/>
      <color rgb="FF0000FF"/>
      <name val="Arial"/>
      <charset val="134"/>
    </font>
    <font>
      <b/>
      <sz val="11"/>
      <color theme="1"/>
      <name val="Calibri"/>
      <charset val="134"/>
      <scheme val="minor"/>
    </font>
    <font>
      <u/>
      <sz val="11"/>
      <color theme="10"/>
      <name val="Calibri"/>
      <charset val="134"/>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alignment vertical="top"/>
      <protection locked="0"/>
    </xf>
  </cellStyleXfs>
  <cellXfs count="5">
    <xf numFmtId="0" fontId="0" fillId="0" borderId="0" xfId="0"/>
    <xf numFmtId="0" fontId="0" fillId="0" borderId="0" xfId="0" applyAlignment="1">
      <alignment horizontal="left" vertical="top" wrapText="1"/>
    </xf>
    <xf numFmtId="0" fontId="1" fillId="0" borderId="0" xfId="0" applyFont="1" applyAlignment="1">
      <alignment horizontal="left" vertical="top" wrapText="1"/>
    </xf>
    <xf numFmtId="0" fontId="2" fillId="0" borderId="1" xfId="0" applyFont="1" applyBorder="1" applyAlignment="1">
      <alignment horizontal="left" vertical="top" wrapText="1"/>
    </xf>
    <xf numFmtId="0" fontId="3" fillId="0" borderId="0" xfId="1" applyAlignment="1" applyProtection="1">
      <alignment horizontal="left" vertical="top" wrapText="1"/>
    </xf>
  </cellXfs>
  <cellStyles count="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youtu.be/aFOV1Et4LUk" TargetMode="External"/><Relationship Id="rId299" Type="http://schemas.openxmlformats.org/officeDocument/2006/relationships/hyperlink" Target="https://youtu.be/fVVWAz-pjL0" TargetMode="External"/><Relationship Id="rId21" Type="http://schemas.openxmlformats.org/officeDocument/2006/relationships/hyperlink" Target="https://youtu.be/kn2-hK5TDTs" TargetMode="External"/><Relationship Id="rId63" Type="http://schemas.openxmlformats.org/officeDocument/2006/relationships/hyperlink" Target="https://youtu.be/0iN7j0BzXGw" TargetMode="External"/><Relationship Id="rId159" Type="http://schemas.openxmlformats.org/officeDocument/2006/relationships/hyperlink" Target="https://youtu.be/dKbYwwwePTQ" TargetMode="External"/><Relationship Id="rId324" Type="http://schemas.openxmlformats.org/officeDocument/2006/relationships/hyperlink" Target="https://files.afu.se/Downloads/Transcripts/Weaponized%20(George%20Knapp%20and%20Corbell)/" TargetMode="External"/><Relationship Id="rId366" Type="http://schemas.openxmlformats.org/officeDocument/2006/relationships/hyperlink" Target="https://files.afu.se/Downloads/Transcripts/Weaponized%20(George%20Knapp%20and%20Corbell)/" TargetMode="External"/><Relationship Id="rId170" Type="http://schemas.openxmlformats.org/officeDocument/2006/relationships/hyperlink" Target="https://files.afu.se/Downloads/Transcripts/Weaponized%20(George%20Knapp%20and%20Corbell)/" TargetMode="External"/><Relationship Id="rId226" Type="http://schemas.openxmlformats.org/officeDocument/2006/relationships/hyperlink" Target="https://files.afu.se/Downloads/Transcripts/Weaponized%20(George%20Knapp%20and%20Corbell)/" TargetMode="External"/><Relationship Id="rId433" Type="http://schemas.openxmlformats.org/officeDocument/2006/relationships/hyperlink" Target="https://files.afu.se/Downloads/Transcripts/Weaponized%20(George%20Knapp%20and%20Corbell)/" TargetMode="External"/><Relationship Id="rId268" Type="http://schemas.openxmlformats.org/officeDocument/2006/relationships/hyperlink" Target="https://files.afu.se/Downloads/Transcripts/Weaponized%20(George%20Knapp%20and%20Corbell)/" TargetMode="External"/><Relationship Id="rId32" Type="http://schemas.openxmlformats.org/officeDocument/2006/relationships/hyperlink" Target="https://files.afu.se/Downloads/Transcripts/Weaponized%20(George%20Knapp%20and%20Corbell)/" TargetMode="External"/><Relationship Id="rId74" Type="http://schemas.openxmlformats.org/officeDocument/2006/relationships/hyperlink" Target="https://files.afu.se/Downloads/Transcripts/Weaponized%20(George%20Knapp%20and%20Corbell)/" TargetMode="External"/><Relationship Id="rId128" Type="http://schemas.openxmlformats.org/officeDocument/2006/relationships/hyperlink" Target="https://files.afu.se/Downloads/Transcripts/Weaponized%20(George%20Knapp%20and%20Corbell)/" TargetMode="External"/><Relationship Id="rId335" Type="http://schemas.openxmlformats.org/officeDocument/2006/relationships/hyperlink" Target="https://youtu.be/2ByRRuPalxQ" TargetMode="External"/><Relationship Id="rId377" Type="http://schemas.openxmlformats.org/officeDocument/2006/relationships/hyperlink" Target="https://youtu.be/ijCCH_bY0wU" TargetMode="External"/><Relationship Id="rId5" Type="http://schemas.openxmlformats.org/officeDocument/2006/relationships/hyperlink" Target="https://youtu.be/FeqEPzJHVis" TargetMode="External"/><Relationship Id="rId181" Type="http://schemas.openxmlformats.org/officeDocument/2006/relationships/hyperlink" Target="https://youtu.be/I1FZWZqAjUQ" TargetMode="External"/><Relationship Id="rId237" Type="http://schemas.openxmlformats.org/officeDocument/2006/relationships/hyperlink" Target="https://youtu.be/c7cnGKX3l9M" TargetMode="External"/><Relationship Id="rId402" Type="http://schemas.openxmlformats.org/officeDocument/2006/relationships/hyperlink" Target="https://files.afu.se/Downloads/Transcripts/Weaponized%20(George%20Knapp%20and%20Corbell)/" TargetMode="External"/><Relationship Id="rId279" Type="http://schemas.openxmlformats.org/officeDocument/2006/relationships/hyperlink" Target="https://youtu.be/Vdh2QVyiqXM" TargetMode="External"/><Relationship Id="rId444" Type="http://schemas.openxmlformats.org/officeDocument/2006/relationships/hyperlink" Target="https://youtu.be/Q_DX1hnoJCA" TargetMode="External"/><Relationship Id="rId43" Type="http://schemas.openxmlformats.org/officeDocument/2006/relationships/hyperlink" Target="https://youtu.be/5RhowzuTX6Y" TargetMode="External"/><Relationship Id="rId139" Type="http://schemas.openxmlformats.org/officeDocument/2006/relationships/hyperlink" Target="https://youtu.be/9qCYPFXI01Y" TargetMode="External"/><Relationship Id="rId290" Type="http://schemas.openxmlformats.org/officeDocument/2006/relationships/hyperlink" Target="https://files.afu.se/Downloads/Transcripts/Weaponized%20(George%20Knapp%20and%20Corbell)/" TargetMode="External"/><Relationship Id="rId304" Type="http://schemas.openxmlformats.org/officeDocument/2006/relationships/hyperlink" Target="https://files.afu.se/Downloads/Transcripts/Weaponized%20(George%20Knapp%20and%20Corbell)/" TargetMode="External"/><Relationship Id="rId346" Type="http://schemas.openxmlformats.org/officeDocument/2006/relationships/hyperlink" Target="https://files.afu.se/Downloads/Transcripts/Weaponized%20(George%20Knapp%20and%20Corbell)/" TargetMode="External"/><Relationship Id="rId388" Type="http://schemas.openxmlformats.org/officeDocument/2006/relationships/hyperlink" Target="https://files.afu.se/Downloads/Transcripts/Weaponized%20(George%20Knapp%20and%20Corbell)/" TargetMode="External"/><Relationship Id="rId85" Type="http://schemas.openxmlformats.org/officeDocument/2006/relationships/hyperlink" Target="https://youtu.be/hTrO5BzKLSk" TargetMode="External"/><Relationship Id="rId150" Type="http://schemas.openxmlformats.org/officeDocument/2006/relationships/hyperlink" Target="https://files.afu.se/Downloads/Transcripts/Weaponized%20(George%20Knapp%20and%20Corbell)/" TargetMode="External"/><Relationship Id="rId192" Type="http://schemas.openxmlformats.org/officeDocument/2006/relationships/hyperlink" Target="https://files.afu.se/Downloads/Transcripts/Weaponized%20(George%20Knapp%20and%20Corbell)/" TargetMode="External"/><Relationship Id="rId206" Type="http://schemas.openxmlformats.org/officeDocument/2006/relationships/hyperlink" Target="https://files.afu.se/Downloads/Transcripts/Weaponized%20(George%20Knapp%20and%20Corbell)/" TargetMode="External"/><Relationship Id="rId413" Type="http://schemas.openxmlformats.org/officeDocument/2006/relationships/hyperlink" Target="https://files.afu.se/Downloads/Transcripts/Weaponized%20(George%20Knapp%20and%20Corbell)/" TargetMode="External"/><Relationship Id="rId248" Type="http://schemas.openxmlformats.org/officeDocument/2006/relationships/hyperlink" Target="https://files.afu.se/Downloads/Transcripts/Weaponized%20(George%20Knapp%20and%20Corbell)/" TargetMode="External"/><Relationship Id="rId455" Type="http://schemas.openxmlformats.org/officeDocument/2006/relationships/hyperlink" Target="https://files.afu.se/Downloads/Transcripts/Weaponized%20(George%20Knapp%20and%20Corbell)/" TargetMode="External"/><Relationship Id="rId12" Type="http://schemas.openxmlformats.org/officeDocument/2006/relationships/hyperlink" Target="https://files.afu.se/Downloads/Transcripts/Weaponized%20(George%20Knapp%20and%20Corbell)/" TargetMode="External"/><Relationship Id="rId108" Type="http://schemas.openxmlformats.org/officeDocument/2006/relationships/hyperlink" Target="https://files.afu.se/Downloads/Transcripts/Weaponized%20(George%20Knapp%20and%20Corbell)/" TargetMode="External"/><Relationship Id="rId315" Type="http://schemas.openxmlformats.org/officeDocument/2006/relationships/hyperlink" Target="https://youtu.be/QoTlMpXkQO8" TargetMode="External"/><Relationship Id="rId357" Type="http://schemas.openxmlformats.org/officeDocument/2006/relationships/hyperlink" Target="https://youtu.be/c1MsAjcJ-yc" TargetMode="External"/><Relationship Id="rId54" Type="http://schemas.openxmlformats.org/officeDocument/2006/relationships/hyperlink" Target="https://files.afu.se/Downloads/Transcripts/Weaponized%20(George%20Knapp%20and%20Corbell)/" TargetMode="External"/><Relationship Id="rId96" Type="http://schemas.openxmlformats.org/officeDocument/2006/relationships/hyperlink" Target="https://files.afu.se/Downloads/Transcripts/Weaponized%20(George%20Knapp%20and%20Corbell)/" TargetMode="External"/><Relationship Id="rId161" Type="http://schemas.openxmlformats.org/officeDocument/2006/relationships/hyperlink" Target="https://youtu.be/YAlY8jteU_E" TargetMode="External"/><Relationship Id="rId217" Type="http://schemas.openxmlformats.org/officeDocument/2006/relationships/hyperlink" Target="https://youtu.be/_IMUG9ZhohM" TargetMode="External"/><Relationship Id="rId399" Type="http://schemas.openxmlformats.org/officeDocument/2006/relationships/hyperlink" Target="https://youtu.be/KwI0QEp3X8s" TargetMode="External"/><Relationship Id="rId259" Type="http://schemas.openxmlformats.org/officeDocument/2006/relationships/hyperlink" Target="https://youtu.be/tp3YolGMzNg" TargetMode="External"/><Relationship Id="rId424" Type="http://schemas.openxmlformats.org/officeDocument/2006/relationships/hyperlink" Target="https://youtu.be/TDzN1Bs7kNw" TargetMode="External"/><Relationship Id="rId466" Type="http://schemas.openxmlformats.org/officeDocument/2006/relationships/hyperlink" Target="https://youtu.be/ANSG0w_vlAU" TargetMode="External"/><Relationship Id="rId23" Type="http://schemas.openxmlformats.org/officeDocument/2006/relationships/hyperlink" Target="https://youtu.be/Ds16_9XK1RQ" TargetMode="External"/><Relationship Id="rId119" Type="http://schemas.openxmlformats.org/officeDocument/2006/relationships/hyperlink" Target="https://youtu.be/itE51UyJUOw" TargetMode="External"/><Relationship Id="rId270" Type="http://schemas.openxmlformats.org/officeDocument/2006/relationships/hyperlink" Target="https://files.afu.se/Downloads/Transcripts/Weaponized%20(George%20Knapp%20and%20Corbell)/" TargetMode="External"/><Relationship Id="rId326" Type="http://schemas.openxmlformats.org/officeDocument/2006/relationships/hyperlink" Target="https://files.afu.se/Downloads/Transcripts/Weaponized%20(George%20Knapp%20and%20Corbell)/" TargetMode="External"/><Relationship Id="rId65" Type="http://schemas.openxmlformats.org/officeDocument/2006/relationships/hyperlink" Target="https://youtu.be/GhfXuSIUX-k" TargetMode="External"/><Relationship Id="rId130" Type="http://schemas.openxmlformats.org/officeDocument/2006/relationships/hyperlink" Target="https://files.afu.se/Downloads/Transcripts/Weaponized%20(George%20Knapp%20and%20Corbell)/" TargetMode="External"/><Relationship Id="rId368" Type="http://schemas.openxmlformats.org/officeDocument/2006/relationships/hyperlink" Target="https://files.afu.se/Downloads/Transcripts/Weaponized%20(George%20Knapp%20and%20Corbell)/" TargetMode="External"/><Relationship Id="rId172" Type="http://schemas.openxmlformats.org/officeDocument/2006/relationships/hyperlink" Target="https://files.afu.se/Downloads/Transcripts/Weaponized%20(George%20Knapp%20and%20Corbell)/" TargetMode="External"/><Relationship Id="rId228" Type="http://schemas.openxmlformats.org/officeDocument/2006/relationships/hyperlink" Target="https://files.afu.se/Downloads/Transcripts/Weaponized%20(George%20Knapp%20and%20Corbell)/" TargetMode="External"/><Relationship Id="rId435" Type="http://schemas.openxmlformats.org/officeDocument/2006/relationships/hyperlink" Target="https://files.afu.se/Downloads/Transcripts/Weaponized%20(George%20Knapp%20and%20Corbell)/" TargetMode="External"/><Relationship Id="rId281" Type="http://schemas.openxmlformats.org/officeDocument/2006/relationships/hyperlink" Target="https://youtu.be/4s1b6pOTJ08" TargetMode="External"/><Relationship Id="rId337" Type="http://schemas.openxmlformats.org/officeDocument/2006/relationships/hyperlink" Target="https://youtu.be/jbdE0PktZb4" TargetMode="External"/><Relationship Id="rId34" Type="http://schemas.openxmlformats.org/officeDocument/2006/relationships/hyperlink" Target="https://files.afu.se/Downloads/Transcripts/Weaponized%20(George%20Knapp%20and%20Corbell)/" TargetMode="External"/><Relationship Id="rId76" Type="http://schemas.openxmlformats.org/officeDocument/2006/relationships/hyperlink" Target="https://files.afu.se/Downloads/Transcripts/Weaponized%20(George%20Knapp%20and%20Corbell)/" TargetMode="External"/><Relationship Id="rId141" Type="http://schemas.openxmlformats.org/officeDocument/2006/relationships/hyperlink" Target="https://youtu.be/GxC7G7P9HRY" TargetMode="External"/><Relationship Id="rId379" Type="http://schemas.openxmlformats.org/officeDocument/2006/relationships/hyperlink" Target="https://youtu.be/DNQ1eLIksew" TargetMode="External"/><Relationship Id="rId7" Type="http://schemas.openxmlformats.org/officeDocument/2006/relationships/hyperlink" Target="https://youtu.be/D06uQdk2cys" TargetMode="External"/><Relationship Id="rId183" Type="http://schemas.openxmlformats.org/officeDocument/2006/relationships/hyperlink" Target="https://youtu.be/gZSW9ozzMOE" TargetMode="External"/><Relationship Id="rId239" Type="http://schemas.openxmlformats.org/officeDocument/2006/relationships/hyperlink" Target="https://youtu.be/J2Am49qsvlY" TargetMode="External"/><Relationship Id="rId390" Type="http://schemas.openxmlformats.org/officeDocument/2006/relationships/hyperlink" Target="https://files.afu.se/Downloads/Transcripts/Weaponized%20(George%20Knapp%20and%20Corbell)/" TargetMode="External"/><Relationship Id="rId404" Type="http://schemas.openxmlformats.org/officeDocument/2006/relationships/hyperlink" Target="https://files.afu.se/Downloads/Transcripts/Weaponized%20(George%20Knapp%20and%20Corbell)/" TargetMode="External"/><Relationship Id="rId446" Type="http://schemas.openxmlformats.org/officeDocument/2006/relationships/hyperlink" Target="https://youtu.be/Upx2A-okHfY" TargetMode="External"/><Relationship Id="rId250" Type="http://schemas.openxmlformats.org/officeDocument/2006/relationships/hyperlink" Target="https://files.afu.se/Downloads/Transcripts/Weaponized%20(George%20Knapp%20and%20Corbell)/" TargetMode="External"/><Relationship Id="rId292" Type="http://schemas.openxmlformats.org/officeDocument/2006/relationships/hyperlink" Target="https://files.afu.se/Downloads/Transcripts/Weaponized%20(George%20Knapp%20and%20Corbell)/" TargetMode="External"/><Relationship Id="rId306" Type="http://schemas.openxmlformats.org/officeDocument/2006/relationships/hyperlink" Target="https://files.afu.se/Downloads/Transcripts/Weaponized%20(George%20Knapp%20and%20Corbell)/" TargetMode="External"/><Relationship Id="rId45" Type="http://schemas.openxmlformats.org/officeDocument/2006/relationships/hyperlink" Target="https://youtu.be/9Q-vkymdpyw" TargetMode="External"/><Relationship Id="rId87" Type="http://schemas.openxmlformats.org/officeDocument/2006/relationships/hyperlink" Target="https://youtu.be/g_wPr0LUeg0" TargetMode="External"/><Relationship Id="rId110" Type="http://schemas.openxmlformats.org/officeDocument/2006/relationships/hyperlink" Target="https://files.afu.se/Downloads/Transcripts/Weaponized%20(George%20Knapp%20and%20Corbell)/" TargetMode="External"/><Relationship Id="rId348" Type="http://schemas.openxmlformats.org/officeDocument/2006/relationships/hyperlink" Target="https://files.afu.se/Downloads/Transcripts/Weaponized%20(George%20Knapp%20and%20Corbell)/" TargetMode="External"/><Relationship Id="rId152" Type="http://schemas.openxmlformats.org/officeDocument/2006/relationships/hyperlink" Target="https://files.afu.se/Downloads/Transcripts/Weaponized%20(George%20Knapp%20and%20Corbell)/" TargetMode="External"/><Relationship Id="rId194" Type="http://schemas.openxmlformats.org/officeDocument/2006/relationships/hyperlink" Target="https://files.afu.se/Downloads/Transcripts/Weaponized%20(George%20Knapp%20and%20Corbell)/" TargetMode="External"/><Relationship Id="rId208" Type="http://schemas.openxmlformats.org/officeDocument/2006/relationships/hyperlink" Target="https://files.afu.se/Downloads/Transcripts/Weaponized%20(George%20Knapp%20and%20Corbell)/" TargetMode="External"/><Relationship Id="rId415" Type="http://schemas.openxmlformats.org/officeDocument/2006/relationships/hyperlink" Target="https://files.afu.se/Downloads/Transcripts/Weaponized%20(George%20Knapp%20and%20Corbell)/" TargetMode="External"/><Relationship Id="rId457" Type="http://schemas.openxmlformats.org/officeDocument/2006/relationships/hyperlink" Target="https://files.afu.se/Downloads/Transcripts/Weaponized%20(George%20Knapp%20and%20Corbell)/" TargetMode="External"/><Relationship Id="rId261" Type="http://schemas.openxmlformats.org/officeDocument/2006/relationships/hyperlink" Target="https://youtu.be/h0iZN_Wri34" TargetMode="External"/><Relationship Id="rId14" Type="http://schemas.openxmlformats.org/officeDocument/2006/relationships/hyperlink" Target="https://files.afu.se/Downloads/Transcripts/Weaponized%20(George%20Knapp%20and%20Corbell)/" TargetMode="External"/><Relationship Id="rId56" Type="http://schemas.openxmlformats.org/officeDocument/2006/relationships/hyperlink" Target="https://files.afu.se/Downloads/Transcripts/Weaponized%20(George%20Knapp%20and%20Corbell)/" TargetMode="External"/><Relationship Id="rId317" Type="http://schemas.openxmlformats.org/officeDocument/2006/relationships/hyperlink" Target="https://youtu.be/3L-XG1F_S7I" TargetMode="External"/><Relationship Id="rId359" Type="http://schemas.openxmlformats.org/officeDocument/2006/relationships/hyperlink" Target="https://youtu.be/m7iPPPWOCcA" TargetMode="External"/><Relationship Id="rId98" Type="http://schemas.openxmlformats.org/officeDocument/2006/relationships/hyperlink" Target="https://files.afu.se/Downloads/Transcripts/Weaponized%20(George%20Knapp%20and%20Corbell)/" TargetMode="External"/><Relationship Id="rId121" Type="http://schemas.openxmlformats.org/officeDocument/2006/relationships/hyperlink" Target="https://youtu.be/DSYNTxVWmpw" TargetMode="External"/><Relationship Id="rId163" Type="http://schemas.openxmlformats.org/officeDocument/2006/relationships/hyperlink" Target="https://youtu.be/cOtdF206lHc" TargetMode="External"/><Relationship Id="rId219" Type="http://schemas.openxmlformats.org/officeDocument/2006/relationships/hyperlink" Target="https://youtu.be/9i8lmp64804" TargetMode="External"/><Relationship Id="rId370" Type="http://schemas.openxmlformats.org/officeDocument/2006/relationships/hyperlink" Target="https://files.afu.se/Downloads/Transcripts/Weaponized%20(George%20Knapp%20and%20Corbell)/" TargetMode="External"/><Relationship Id="rId426" Type="http://schemas.openxmlformats.org/officeDocument/2006/relationships/hyperlink" Target="https://youtu.be/ET3hV8bHjmg" TargetMode="External"/><Relationship Id="rId230" Type="http://schemas.openxmlformats.org/officeDocument/2006/relationships/hyperlink" Target="https://files.afu.se/Downloads/Transcripts/Weaponized%20(George%20Knapp%20and%20Corbell)/" TargetMode="External"/><Relationship Id="rId468" Type="http://schemas.openxmlformats.org/officeDocument/2006/relationships/hyperlink" Target="https://youtu.be/RgjByDVdmUk" TargetMode="External"/><Relationship Id="rId25" Type="http://schemas.openxmlformats.org/officeDocument/2006/relationships/hyperlink" Target="https://youtu.be/C8Z6IBxC0v0" TargetMode="External"/><Relationship Id="rId67" Type="http://schemas.openxmlformats.org/officeDocument/2006/relationships/hyperlink" Target="https://youtu.be/F1hRHo2QHSw" TargetMode="External"/><Relationship Id="rId272" Type="http://schemas.openxmlformats.org/officeDocument/2006/relationships/hyperlink" Target="https://files.afu.se/Downloads/Transcripts/Weaponized%20(George%20Knapp%20and%20Corbell)/" TargetMode="External"/><Relationship Id="rId328" Type="http://schemas.openxmlformats.org/officeDocument/2006/relationships/hyperlink" Target="https://files.afu.se/Downloads/Transcripts/Weaponized%20(George%20Knapp%20and%20Corbell)/" TargetMode="External"/><Relationship Id="rId132" Type="http://schemas.openxmlformats.org/officeDocument/2006/relationships/hyperlink" Target="https://files.afu.se/Downloads/Transcripts/Weaponized%20(George%20Knapp%20and%20Corbell)/" TargetMode="External"/><Relationship Id="rId174" Type="http://schemas.openxmlformats.org/officeDocument/2006/relationships/hyperlink" Target="https://files.afu.se/Downloads/Transcripts/Weaponized%20(George%20Knapp%20and%20Corbell)/" TargetMode="External"/><Relationship Id="rId381" Type="http://schemas.openxmlformats.org/officeDocument/2006/relationships/hyperlink" Target="https://youtu.be/VYCHDeFaWAU" TargetMode="External"/><Relationship Id="rId241" Type="http://schemas.openxmlformats.org/officeDocument/2006/relationships/hyperlink" Target="https://youtu.be/ZZyemJABdZw" TargetMode="External"/><Relationship Id="rId437" Type="http://schemas.openxmlformats.org/officeDocument/2006/relationships/hyperlink" Target="https://files.afu.se/Downloads/Transcripts/Weaponized%20(George%20Knapp%20and%20Corbell)/" TargetMode="External"/><Relationship Id="rId36" Type="http://schemas.openxmlformats.org/officeDocument/2006/relationships/hyperlink" Target="https://files.afu.se/Downloads/Transcripts/Weaponized%20(George%20Knapp%20and%20Corbell)/" TargetMode="External"/><Relationship Id="rId283" Type="http://schemas.openxmlformats.org/officeDocument/2006/relationships/hyperlink" Target="https://youtu.be/GO_LdsVDfNA" TargetMode="External"/><Relationship Id="rId339" Type="http://schemas.openxmlformats.org/officeDocument/2006/relationships/hyperlink" Target="https://youtu.be/XZKzuAzJfMo" TargetMode="External"/><Relationship Id="rId78" Type="http://schemas.openxmlformats.org/officeDocument/2006/relationships/hyperlink" Target="https://files.afu.se/Downloads/Transcripts/Weaponized%20(George%20Knapp%20and%20Corbell)/" TargetMode="External"/><Relationship Id="rId101" Type="http://schemas.openxmlformats.org/officeDocument/2006/relationships/hyperlink" Target="https://youtu.be/498oaavKijM" TargetMode="External"/><Relationship Id="rId143" Type="http://schemas.openxmlformats.org/officeDocument/2006/relationships/hyperlink" Target="https://youtu.be/Z4_gJ4gJ17A" TargetMode="External"/><Relationship Id="rId185" Type="http://schemas.openxmlformats.org/officeDocument/2006/relationships/hyperlink" Target="https://youtu.be/NHPlyi1yFm4" TargetMode="External"/><Relationship Id="rId350" Type="http://schemas.openxmlformats.org/officeDocument/2006/relationships/hyperlink" Target="https://files.afu.se/Downloads/Transcripts/Weaponized%20(George%20Knapp%20and%20Corbell)/" TargetMode="External"/><Relationship Id="rId406" Type="http://schemas.openxmlformats.org/officeDocument/2006/relationships/hyperlink" Target="https://files.afu.se/Downloads/Transcripts/Weaponized%20(George%20Knapp%20and%20Corbell)/" TargetMode="External"/><Relationship Id="rId9" Type="http://schemas.openxmlformats.org/officeDocument/2006/relationships/hyperlink" Target="https://youtu.be/W8PkzA0WWxk" TargetMode="External"/><Relationship Id="rId210" Type="http://schemas.openxmlformats.org/officeDocument/2006/relationships/hyperlink" Target="https://files.afu.se/Downloads/Transcripts/Weaponized%20(George%20Knapp%20and%20Corbell)/" TargetMode="External"/><Relationship Id="rId392" Type="http://schemas.openxmlformats.org/officeDocument/2006/relationships/hyperlink" Target="https://files.afu.se/Downloads/Transcripts/Weaponized%20(George%20Knapp%20and%20Corbell)/" TargetMode="External"/><Relationship Id="rId448" Type="http://schemas.openxmlformats.org/officeDocument/2006/relationships/hyperlink" Target="https://youtu.be/AFgSuXFtkEQ" TargetMode="External"/><Relationship Id="rId252" Type="http://schemas.openxmlformats.org/officeDocument/2006/relationships/hyperlink" Target="https://files.afu.se/Downloads/Transcripts/Weaponized%20(George%20Knapp%20and%20Corbell)/" TargetMode="External"/><Relationship Id="rId294" Type="http://schemas.openxmlformats.org/officeDocument/2006/relationships/hyperlink" Target="https://files.afu.se/Downloads/Transcripts/Weaponized%20(George%20Knapp%20and%20Corbell)/" TargetMode="External"/><Relationship Id="rId308" Type="http://schemas.openxmlformats.org/officeDocument/2006/relationships/hyperlink" Target="https://files.afu.se/Downloads/Transcripts/Weaponized%20(George%20Knapp%20and%20Corbell)/" TargetMode="External"/><Relationship Id="rId47" Type="http://schemas.openxmlformats.org/officeDocument/2006/relationships/hyperlink" Target="https://youtu.be/cLLd_ReMwpg" TargetMode="External"/><Relationship Id="rId89" Type="http://schemas.openxmlformats.org/officeDocument/2006/relationships/hyperlink" Target="https://youtu.be/rUXML9D6P68" TargetMode="External"/><Relationship Id="rId112" Type="http://schemas.openxmlformats.org/officeDocument/2006/relationships/hyperlink" Target="https://files.afu.se/Downloads/Transcripts/Weaponized%20(George%20Knapp%20and%20Corbell)/" TargetMode="External"/><Relationship Id="rId154" Type="http://schemas.openxmlformats.org/officeDocument/2006/relationships/hyperlink" Target="https://files.afu.se/Downloads/Transcripts/Weaponized%20(George%20Knapp%20and%20Corbell)/" TargetMode="External"/><Relationship Id="rId361" Type="http://schemas.openxmlformats.org/officeDocument/2006/relationships/hyperlink" Target="https://youtu.be/tdZbi9KWcOE" TargetMode="External"/><Relationship Id="rId196" Type="http://schemas.openxmlformats.org/officeDocument/2006/relationships/hyperlink" Target="https://files.afu.se/Downloads/Transcripts/Weaponized%20(George%20Knapp%20and%20Corbell)/" TargetMode="External"/><Relationship Id="rId417" Type="http://schemas.openxmlformats.org/officeDocument/2006/relationships/hyperlink" Target="https://files.afu.se/Downloads/Transcripts/Weaponized%20(George%20Knapp%20and%20Corbell)/" TargetMode="External"/><Relationship Id="rId459" Type="http://schemas.openxmlformats.org/officeDocument/2006/relationships/hyperlink" Target="https://files.afu.se/Downloads/Transcripts/Weaponized%20(George%20Knapp%20and%20Corbell)/" TargetMode="External"/><Relationship Id="rId16" Type="http://schemas.openxmlformats.org/officeDocument/2006/relationships/hyperlink" Target="https://files.afu.se/Downloads/Transcripts/Weaponized%20(George%20Knapp%20and%20Corbell)/" TargetMode="External"/><Relationship Id="rId221" Type="http://schemas.openxmlformats.org/officeDocument/2006/relationships/hyperlink" Target="https://youtu.be/OvMbZVVN4QM" TargetMode="External"/><Relationship Id="rId263" Type="http://schemas.openxmlformats.org/officeDocument/2006/relationships/hyperlink" Target="https://youtu.be/5oo6pu5WnYQ" TargetMode="External"/><Relationship Id="rId319" Type="http://schemas.openxmlformats.org/officeDocument/2006/relationships/hyperlink" Target="https://youtu.be/-VWVzaww1eU" TargetMode="External"/><Relationship Id="rId470" Type="http://schemas.openxmlformats.org/officeDocument/2006/relationships/hyperlink" Target="https://youtu.be/YBH7j3zOUWI" TargetMode="External"/><Relationship Id="rId58" Type="http://schemas.openxmlformats.org/officeDocument/2006/relationships/hyperlink" Target="https://files.afu.se/Downloads/Transcripts/Weaponized%20(George%20Knapp%20and%20Corbell)/" TargetMode="External"/><Relationship Id="rId123" Type="http://schemas.openxmlformats.org/officeDocument/2006/relationships/hyperlink" Target="https://youtu.be/CTAGJ2pof0s" TargetMode="External"/><Relationship Id="rId330" Type="http://schemas.openxmlformats.org/officeDocument/2006/relationships/hyperlink" Target="https://files.afu.se/Downloads/Transcripts/Weaponized%20(George%20Knapp%20and%20Corbell)/" TargetMode="External"/><Relationship Id="rId165" Type="http://schemas.openxmlformats.org/officeDocument/2006/relationships/hyperlink" Target="https://youtu.be/bTGRK9a-oHQ" TargetMode="External"/><Relationship Id="rId372" Type="http://schemas.openxmlformats.org/officeDocument/2006/relationships/hyperlink" Target="https://files.afu.se/Downloads/Transcripts/Weaponized%20(George%20Knapp%20and%20Corbell)/" TargetMode="External"/><Relationship Id="rId428" Type="http://schemas.openxmlformats.org/officeDocument/2006/relationships/hyperlink" Target="https://youtu.be/s6uyBlIF62Y" TargetMode="External"/><Relationship Id="rId232" Type="http://schemas.openxmlformats.org/officeDocument/2006/relationships/hyperlink" Target="https://files.afu.se/Downloads/Transcripts/Weaponized%20(George%20Knapp%20and%20Corbell)/" TargetMode="External"/><Relationship Id="rId274" Type="http://schemas.openxmlformats.org/officeDocument/2006/relationships/hyperlink" Target="https://files.afu.se/Downloads/Transcripts/Weaponized%20(George%20Knapp%20and%20Corbell)/" TargetMode="External"/><Relationship Id="rId27" Type="http://schemas.openxmlformats.org/officeDocument/2006/relationships/hyperlink" Target="https://youtu.be/UAuTgCB-fQk" TargetMode="External"/><Relationship Id="rId69" Type="http://schemas.openxmlformats.org/officeDocument/2006/relationships/hyperlink" Target="https://youtu.be/RJgWqUEa2xc" TargetMode="External"/><Relationship Id="rId134" Type="http://schemas.openxmlformats.org/officeDocument/2006/relationships/hyperlink" Target="https://files.afu.se/Downloads/Transcripts/Weaponized%20(George%20Knapp%20and%20Corbell)/" TargetMode="External"/><Relationship Id="rId80" Type="http://schemas.openxmlformats.org/officeDocument/2006/relationships/hyperlink" Target="https://files.afu.se/Downloads/Transcripts/Weaponized%20(George%20Knapp%20and%20Corbell)/" TargetMode="External"/><Relationship Id="rId176" Type="http://schemas.openxmlformats.org/officeDocument/2006/relationships/hyperlink" Target="https://files.afu.se/Downloads/Transcripts/Weaponized%20(George%20Knapp%20and%20Corbell)/" TargetMode="External"/><Relationship Id="rId341" Type="http://schemas.openxmlformats.org/officeDocument/2006/relationships/hyperlink" Target="https://youtu.be/P9czTyk_hdc" TargetMode="External"/><Relationship Id="rId383" Type="http://schemas.openxmlformats.org/officeDocument/2006/relationships/hyperlink" Target="https://youtu.be/FbI_BJUrSgo" TargetMode="External"/><Relationship Id="rId439" Type="http://schemas.openxmlformats.org/officeDocument/2006/relationships/hyperlink" Target="https://files.afu.se/Downloads/Transcripts/Weaponized%20(George%20Knapp%20and%20Corbell)/" TargetMode="External"/><Relationship Id="rId201" Type="http://schemas.openxmlformats.org/officeDocument/2006/relationships/hyperlink" Target="https://youtu.be/f7XJD_54aNk" TargetMode="External"/><Relationship Id="rId243" Type="http://schemas.openxmlformats.org/officeDocument/2006/relationships/hyperlink" Target="https://youtu.be/KQO33_oGYA8" TargetMode="External"/><Relationship Id="rId285" Type="http://schemas.openxmlformats.org/officeDocument/2006/relationships/hyperlink" Target="https://youtu.be/2tkbSIgklPs" TargetMode="External"/><Relationship Id="rId450" Type="http://schemas.openxmlformats.org/officeDocument/2006/relationships/hyperlink" Target="https://youtu.be/DmuUAwZ0e6Q" TargetMode="External"/><Relationship Id="rId38" Type="http://schemas.openxmlformats.org/officeDocument/2006/relationships/hyperlink" Target="https://files.afu.se/Downloads/Transcripts/Weaponized%20(George%20Knapp%20and%20Corbell)/" TargetMode="External"/><Relationship Id="rId103" Type="http://schemas.openxmlformats.org/officeDocument/2006/relationships/hyperlink" Target="https://youtu.be/aE_Dqs2AIHg" TargetMode="External"/><Relationship Id="rId310" Type="http://schemas.openxmlformats.org/officeDocument/2006/relationships/hyperlink" Target="https://files.afu.se/Downloads/Transcripts/Weaponized%20(George%20Knapp%20and%20Corbell)/" TargetMode="External"/><Relationship Id="rId91" Type="http://schemas.openxmlformats.org/officeDocument/2006/relationships/hyperlink" Target="https://youtu.be/6-m_dcJXz04" TargetMode="External"/><Relationship Id="rId145" Type="http://schemas.openxmlformats.org/officeDocument/2006/relationships/hyperlink" Target="https://youtu.be/kn0fGbDwXrI" TargetMode="External"/><Relationship Id="rId187" Type="http://schemas.openxmlformats.org/officeDocument/2006/relationships/hyperlink" Target="https://youtu.be/AZjY3_b_heA" TargetMode="External"/><Relationship Id="rId352" Type="http://schemas.openxmlformats.org/officeDocument/2006/relationships/hyperlink" Target="https://files.afu.se/Downloads/Transcripts/Weaponized%20(George%20Knapp%20and%20Corbell)/" TargetMode="External"/><Relationship Id="rId394" Type="http://schemas.openxmlformats.org/officeDocument/2006/relationships/hyperlink" Target="https://files.afu.se/Downloads/Transcripts/Weaponized%20(George%20Knapp%20and%20Corbell)/" TargetMode="External"/><Relationship Id="rId408" Type="http://schemas.openxmlformats.org/officeDocument/2006/relationships/hyperlink" Target="http://www.extraordinarybeliefs.com/" TargetMode="External"/><Relationship Id="rId212" Type="http://schemas.openxmlformats.org/officeDocument/2006/relationships/hyperlink" Target="https://files.afu.se/Downloads/Transcripts/Weaponized%20(George%20Knapp%20and%20Corbell)/" TargetMode="External"/><Relationship Id="rId254" Type="http://schemas.openxmlformats.org/officeDocument/2006/relationships/hyperlink" Target="https://files.afu.se/Downloads/Transcripts/Weaponized%20(George%20Knapp%20and%20Corbell)/" TargetMode="External"/><Relationship Id="rId49" Type="http://schemas.openxmlformats.org/officeDocument/2006/relationships/hyperlink" Target="https://youtu.be/CDXNstMOQsc" TargetMode="External"/><Relationship Id="rId114" Type="http://schemas.openxmlformats.org/officeDocument/2006/relationships/hyperlink" Target="https://files.afu.se/Downloads/Transcripts/Weaponized%20(George%20Knapp%20and%20Corbell)/" TargetMode="External"/><Relationship Id="rId296" Type="http://schemas.openxmlformats.org/officeDocument/2006/relationships/hyperlink" Target="https://files.afu.se/Downloads/Transcripts/Weaponized%20(George%20Knapp%20and%20Corbell)/" TargetMode="External"/><Relationship Id="rId461" Type="http://schemas.openxmlformats.org/officeDocument/2006/relationships/hyperlink" Target="https://files.afu.se/Downloads/Transcripts/Weaponized%20(George%20Knapp%20and%20Corbell)/" TargetMode="External"/><Relationship Id="rId60" Type="http://schemas.openxmlformats.org/officeDocument/2006/relationships/hyperlink" Target="https://files.afu.se/Downloads/Transcripts/Weaponized%20(George%20Knapp%20and%20Corbell)/" TargetMode="External"/><Relationship Id="rId156" Type="http://schemas.openxmlformats.org/officeDocument/2006/relationships/hyperlink" Target="https://files.afu.se/Downloads/Transcripts/Weaponized%20(George%20Knapp%20and%20Corbell)/" TargetMode="External"/><Relationship Id="rId198" Type="http://schemas.openxmlformats.org/officeDocument/2006/relationships/hyperlink" Target="https://files.afu.se/Downloads/Transcripts/Weaponized%20(George%20Knapp%20and%20Corbell)/" TargetMode="External"/><Relationship Id="rId321" Type="http://schemas.openxmlformats.org/officeDocument/2006/relationships/hyperlink" Target="https://youtu.be/iDQthrmqsWY" TargetMode="External"/><Relationship Id="rId363" Type="http://schemas.openxmlformats.org/officeDocument/2006/relationships/hyperlink" Target="https://youtu.be/z4Ix6aHZa68" TargetMode="External"/><Relationship Id="rId419" Type="http://schemas.openxmlformats.org/officeDocument/2006/relationships/hyperlink" Target="https://files.afu.se/Downloads/Transcripts/Weaponized%20(George%20Knapp%20and%20Corbell)/" TargetMode="External"/><Relationship Id="rId223" Type="http://schemas.openxmlformats.org/officeDocument/2006/relationships/hyperlink" Target="https://youtu.be/QZ8JpUdZAPQ" TargetMode="External"/><Relationship Id="rId430" Type="http://schemas.openxmlformats.org/officeDocument/2006/relationships/hyperlink" Target="https://youtu.be/4drDHCh1OU4" TargetMode="External"/><Relationship Id="rId18" Type="http://schemas.openxmlformats.org/officeDocument/2006/relationships/hyperlink" Target="https://files.afu.se/Downloads/Transcripts/Weaponized%20(George%20Knapp%20and%20Corbell)/" TargetMode="External"/><Relationship Id="rId265" Type="http://schemas.openxmlformats.org/officeDocument/2006/relationships/hyperlink" Target="https://youtu.be/gLf9JstY6Ns" TargetMode="External"/><Relationship Id="rId125" Type="http://schemas.openxmlformats.org/officeDocument/2006/relationships/hyperlink" Target="https://youtu.be/6uxG8lUzP6M" TargetMode="External"/><Relationship Id="rId167" Type="http://schemas.openxmlformats.org/officeDocument/2006/relationships/hyperlink" Target="https://youtu.be/qQsmTKYpnoI" TargetMode="External"/><Relationship Id="rId332" Type="http://schemas.openxmlformats.org/officeDocument/2006/relationships/hyperlink" Target="https://files.afu.se/Downloads/Transcripts/Weaponized%20(George%20Knapp%20and%20Corbell)/" TargetMode="External"/><Relationship Id="rId374" Type="http://schemas.openxmlformats.org/officeDocument/2006/relationships/hyperlink" Target="https://files.afu.se/Downloads/Transcripts/Weaponized%20(George%20Knapp%20and%20Corbell)/" TargetMode="External"/><Relationship Id="rId71" Type="http://schemas.openxmlformats.org/officeDocument/2006/relationships/hyperlink" Target="https://youtu.be/wj9EkpSrkA0" TargetMode="External"/><Relationship Id="rId234" Type="http://schemas.openxmlformats.org/officeDocument/2006/relationships/hyperlink" Target="https://files.afu.se/Downloads/Transcripts/Weaponized%20(George%20Knapp%20and%20Corbell)/" TargetMode="External"/><Relationship Id="rId2" Type="http://schemas.openxmlformats.org/officeDocument/2006/relationships/hyperlink" Target="https://files.afu.se/Downloads/Transcripts/Weaponized%20(George%20Knapp%20and%20Corbell)/" TargetMode="External"/><Relationship Id="rId29" Type="http://schemas.openxmlformats.org/officeDocument/2006/relationships/hyperlink" Target="https://youtu.be/3jCPjlB60L4" TargetMode="External"/><Relationship Id="rId276" Type="http://schemas.openxmlformats.org/officeDocument/2006/relationships/hyperlink" Target="https://files.afu.se/Downloads/Transcripts/Weaponized%20(George%20Knapp%20and%20Corbell)/" TargetMode="External"/><Relationship Id="rId441" Type="http://schemas.openxmlformats.org/officeDocument/2006/relationships/hyperlink" Target="https://files.afu.se/Downloads/Transcripts/Weaponized%20(George%20Knapp%20and%20Corbell)/" TargetMode="External"/><Relationship Id="rId40" Type="http://schemas.openxmlformats.org/officeDocument/2006/relationships/hyperlink" Target="https://files.afu.se/Downloads/Transcripts/Weaponized%20(George%20Knapp%20and%20Corbell)/" TargetMode="External"/><Relationship Id="rId136" Type="http://schemas.openxmlformats.org/officeDocument/2006/relationships/hyperlink" Target="https://files.afu.se/Downloads/Transcripts/Weaponized%20(George%20Knapp%20and%20Corbell)/" TargetMode="External"/><Relationship Id="rId178" Type="http://schemas.openxmlformats.org/officeDocument/2006/relationships/hyperlink" Target="https://files.afu.se/Downloads/Transcripts/Weaponized%20(George%20Knapp%20and%20Corbell)/" TargetMode="External"/><Relationship Id="rId301" Type="http://schemas.openxmlformats.org/officeDocument/2006/relationships/hyperlink" Target="https://youtu.be/sg8iK2OGVLE" TargetMode="External"/><Relationship Id="rId343" Type="http://schemas.openxmlformats.org/officeDocument/2006/relationships/hyperlink" Target="https://youtu.be/9o99ThB5SQ0" TargetMode="External"/><Relationship Id="rId82" Type="http://schemas.openxmlformats.org/officeDocument/2006/relationships/hyperlink" Target="https://files.afu.se/Downloads/Transcripts/Weaponized%20(George%20Knapp%20and%20Corbell)/" TargetMode="External"/><Relationship Id="rId203" Type="http://schemas.openxmlformats.org/officeDocument/2006/relationships/hyperlink" Target="https://youtu.be/KUyGnFFilP0" TargetMode="External"/><Relationship Id="rId385" Type="http://schemas.openxmlformats.org/officeDocument/2006/relationships/hyperlink" Target="https://youtu.be/nVYVrcn86jM" TargetMode="External"/><Relationship Id="rId19" Type="http://schemas.openxmlformats.org/officeDocument/2006/relationships/hyperlink" Target="https://youtu.be/PpVkN6SaLjw" TargetMode="External"/><Relationship Id="rId224" Type="http://schemas.openxmlformats.org/officeDocument/2006/relationships/hyperlink" Target="https://files.afu.se/Downloads/Transcripts/Weaponized%20(George%20Knapp%20and%20Corbell)/" TargetMode="External"/><Relationship Id="rId245" Type="http://schemas.openxmlformats.org/officeDocument/2006/relationships/hyperlink" Target="https://youtu.be/kITH7Wi0BU8" TargetMode="External"/><Relationship Id="rId266" Type="http://schemas.openxmlformats.org/officeDocument/2006/relationships/hyperlink" Target="https://files.afu.se/Downloads/Transcripts/Weaponized%20(George%20Knapp%20and%20Corbell)/" TargetMode="External"/><Relationship Id="rId287" Type="http://schemas.openxmlformats.org/officeDocument/2006/relationships/hyperlink" Target="https://youtu.be/7k27M0ePf_I" TargetMode="External"/><Relationship Id="rId410" Type="http://schemas.openxmlformats.org/officeDocument/2006/relationships/hyperlink" Target="https://youtu.be/3DIplNCOcDw" TargetMode="External"/><Relationship Id="rId431" Type="http://schemas.openxmlformats.org/officeDocument/2006/relationships/hyperlink" Target="https://files.afu.se/Downloads/Transcripts/Weaponized%20(George%20Knapp%20and%20Corbell)/" TargetMode="External"/><Relationship Id="rId452" Type="http://schemas.openxmlformats.org/officeDocument/2006/relationships/hyperlink" Target="https://youtu.be/jrLZfsx291s" TargetMode="External"/><Relationship Id="rId30" Type="http://schemas.openxmlformats.org/officeDocument/2006/relationships/hyperlink" Target="https://files.afu.se/Downloads/Transcripts/Weaponized%20(George%20Knapp%20and%20Corbell)/" TargetMode="External"/><Relationship Id="rId105" Type="http://schemas.openxmlformats.org/officeDocument/2006/relationships/hyperlink" Target="https://youtu.be/hsyj481bq_U" TargetMode="External"/><Relationship Id="rId126" Type="http://schemas.openxmlformats.org/officeDocument/2006/relationships/hyperlink" Target="https://files.afu.se/Downloads/Transcripts/Weaponized%20(George%20Knapp%20and%20Corbell)/" TargetMode="External"/><Relationship Id="rId147" Type="http://schemas.openxmlformats.org/officeDocument/2006/relationships/hyperlink" Target="https://youtu.be/PcpXHq6WBxQ" TargetMode="External"/><Relationship Id="rId168" Type="http://schemas.openxmlformats.org/officeDocument/2006/relationships/hyperlink" Target="https://files.afu.se/Downloads/Transcripts/Weaponized%20(George%20Knapp%20and%20Corbell)/" TargetMode="External"/><Relationship Id="rId312" Type="http://schemas.openxmlformats.org/officeDocument/2006/relationships/hyperlink" Target="https://files.afu.se/Downloads/Transcripts/Weaponized%20(George%20Knapp%20and%20Corbell)/" TargetMode="External"/><Relationship Id="rId333" Type="http://schemas.openxmlformats.org/officeDocument/2006/relationships/hyperlink" Target="https://youtu.be/0l1FwaVoci4" TargetMode="External"/><Relationship Id="rId354" Type="http://schemas.openxmlformats.org/officeDocument/2006/relationships/hyperlink" Target="https://files.afu.se/Downloads/Transcripts/Weaponized%20(George%20Knapp%20and%20Corbell)/" TargetMode="External"/><Relationship Id="rId51" Type="http://schemas.openxmlformats.org/officeDocument/2006/relationships/hyperlink" Target="https://youtu.be/bib_AdGA20o" TargetMode="External"/><Relationship Id="rId72" Type="http://schemas.openxmlformats.org/officeDocument/2006/relationships/hyperlink" Target="https://files.afu.se/Downloads/Transcripts/Weaponized%20(George%20Knapp%20and%20Corbell)/" TargetMode="External"/><Relationship Id="rId93" Type="http://schemas.openxmlformats.org/officeDocument/2006/relationships/hyperlink" Target="https://youtu.be/LIEP-xtMuWE" TargetMode="External"/><Relationship Id="rId189" Type="http://schemas.openxmlformats.org/officeDocument/2006/relationships/hyperlink" Target="https://youtu.be/kcuKgG0YLsE" TargetMode="External"/><Relationship Id="rId375" Type="http://schemas.openxmlformats.org/officeDocument/2006/relationships/hyperlink" Target="https://youtu.be/GQiEogRqMIY" TargetMode="External"/><Relationship Id="rId396" Type="http://schemas.openxmlformats.org/officeDocument/2006/relationships/hyperlink" Target="https://files.afu.se/Downloads/Transcripts/Weaponized%20(George%20Knapp%20and%20Corbell)/" TargetMode="External"/><Relationship Id="rId3" Type="http://schemas.openxmlformats.org/officeDocument/2006/relationships/hyperlink" Target="https://youtu.be/hR1qPjKQQao" TargetMode="External"/><Relationship Id="rId214" Type="http://schemas.openxmlformats.org/officeDocument/2006/relationships/hyperlink" Target="https://files.afu.se/Downloads/Transcripts/Weaponized%20(George%20Knapp%20and%20Corbell)/" TargetMode="External"/><Relationship Id="rId235" Type="http://schemas.openxmlformats.org/officeDocument/2006/relationships/hyperlink" Target="https://youtu.be/J_boAprpH9Y" TargetMode="External"/><Relationship Id="rId256" Type="http://schemas.openxmlformats.org/officeDocument/2006/relationships/hyperlink" Target="https://files.afu.se/Downloads/Transcripts/Weaponized%20(George%20Knapp%20and%20Corbell)/" TargetMode="External"/><Relationship Id="rId277" Type="http://schemas.openxmlformats.org/officeDocument/2006/relationships/hyperlink" Target="https://youtu.be/npA3p_SbMyI" TargetMode="External"/><Relationship Id="rId298" Type="http://schemas.openxmlformats.org/officeDocument/2006/relationships/hyperlink" Target="https://files.afu.se/Downloads/Transcripts/Weaponized%20(George%20Knapp%20and%20Corbell)/" TargetMode="External"/><Relationship Id="rId400" Type="http://schemas.openxmlformats.org/officeDocument/2006/relationships/hyperlink" Target="https://files.afu.se/Downloads/Transcripts/Weaponized%20(George%20Knapp%20and%20Corbell)/" TargetMode="External"/><Relationship Id="rId421" Type="http://schemas.openxmlformats.org/officeDocument/2006/relationships/hyperlink" Target="https://files.afu.se/Downloads/Transcripts/Weaponized%20(George%20Knapp%20and%20Corbell)/" TargetMode="External"/><Relationship Id="rId442" Type="http://schemas.openxmlformats.org/officeDocument/2006/relationships/hyperlink" Target="https://youtu.be/Wt7Se_a3kT8" TargetMode="External"/><Relationship Id="rId463" Type="http://schemas.openxmlformats.org/officeDocument/2006/relationships/hyperlink" Target="https://files.afu.se/Downloads/Transcripts/Weaponized%20(George%20Knapp%20and%20Corbell)/" TargetMode="External"/><Relationship Id="rId116" Type="http://schemas.openxmlformats.org/officeDocument/2006/relationships/hyperlink" Target="https://files.afu.se/Downloads/Transcripts/Weaponized%20(George%20Knapp%20and%20Corbell)/" TargetMode="External"/><Relationship Id="rId137" Type="http://schemas.openxmlformats.org/officeDocument/2006/relationships/hyperlink" Target="https://youtu.be/gxPN7VPeIlc" TargetMode="External"/><Relationship Id="rId158" Type="http://schemas.openxmlformats.org/officeDocument/2006/relationships/hyperlink" Target="https://files.afu.se/Downloads/Transcripts/Weaponized%20(George%20Knapp%20and%20Corbell)/" TargetMode="External"/><Relationship Id="rId302" Type="http://schemas.openxmlformats.org/officeDocument/2006/relationships/hyperlink" Target="https://files.afu.se/Downloads/Transcripts/Weaponized%20(George%20Knapp%20and%20Corbell)/" TargetMode="External"/><Relationship Id="rId323" Type="http://schemas.openxmlformats.org/officeDocument/2006/relationships/hyperlink" Target="https://youtu.be/MJtKuYuMl_4" TargetMode="External"/><Relationship Id="rId344" Type="http://schemas.openxmlformats.org/officeDocument/2006/relationships/hyperlink" Target="https://files.afu.se/Downloads/Transcripts/Weaponized%20(George%20Knapp%20and%20Corbell)/" TargetMode="External"/><Relationship Id="rId20" Type="http://schemas.openxmlformats.org/officeDocument/2006/relationships/hyperlink" Target="https://files.afu.se/Downloads/Transcripts/Weaponized%20(George%20Knapp%20and%20Corbell)/" TargetMode="External"/><Relationship Id="rId41" Type="http://schemas.openxmlformats.org/officeDocument/2006/relationships/hyperlink" Target="https://youtu.be/hgtymg5E6F0" TargetMode="External"/><Relationship Id="rId62" Type="http://schemas.openxmlformats.org/officeDocument/2006/relationships/hyperlink" Target="https://files.afu.se/Downloads/Transcripts/Weaponized%20(George%20Knapp%20and%20Corbell)/" TargetMode="External"/><Relationship Id="rId83" Type="http://schemas.openxmlformats.org/officeDocument/2006/relationships/hyperlink" Target="https://youtu.be/mKah-bNsXFA" TargetMode="External"/><Relationship Id="rId179" Type="http://schemas.openxmlformats.org/officeDocument/2006/relationships/hyperlink" Target="https://youtu.be/SV1N4m3sm7Q" TargetMode="External"/><Relationship Id="rId365" Type="http://schemas.openxmlformats.org/officeDocument/2006/relationships/hyperlink" Target="https://youtu.be/y2fGnVsfulQ" TargetMode="External"/><Relationship Id="rId386" Type="http://schemas.openxmlformats.org/officeDocument/2006/relationships/hyperlink" Target="https://files.afu.se/Downloads/Transcripts/Weaponized%20(George%20Knapp%20and%20Corbell)/" TargetMode="External"/><Relationship Id="rId190" Type="http://schemas.openxmlformats.org/officeDocument/2006/relationships/hyperlink" Target="https://files.afu.se/Downloads/Transcripts/Weaponized%20(George%20Knapp%20and%20Corbell)/" TargetMode="External"/><Relationship Id="rId204" Type="http://schemas.openxmlformats.org/officeDocument/2006/relationships/hyperlink" Target="https://files.afu.se/Downloads/Transcripts/Weaponized%20(George%20Knapp%20and%20Corbell)/" TargetMode="External"/><Relationship Id="rId225" Type="http://schemas.openxmlformats.org/officeDocument/2006/relationships/hyperlink" Target="https://youtu.be/N6FQuIqClg4" TargetMode="External"/><Relationship Id="rId246" Type="http://schemas.openxmlformats.org/officeDocument/2006/relationships/hyperlink" Target="https://files.afu.se/Downloads/Transcripts/Weaponized%20(George%20Knapp%20and%20Corbell)/" TargetMode="External"/><Relationship Id="rId267" Type="http://schemas.openxmlformats.org/officeDocument/2006/relationships/hyperlink" Target="https://youtu.be/95aqPD4KSFU" TargetMode="External"/><Relationship Id="rId288" Type="http://schemas.openxmlformats.org/officeDocument/2006/relationships/hyperlink" Target="https://files.afu.se/Downloads/Transcripts/Weaponized%20(George%20Knapp%20and%20Corbell)/" TargetMode="External"/><Relationship Id="rId411" Type="http://schemas.openxmlformats.org/officeDocument/2006/relationships/hyperlink" Target="https://files.afu.se/Downloads/Transcripts/Weaponized%20(George%20Knapp%20and%20Corbell)/" TargetMode="External"/><Relationship Id="rId432" Type="http://schemas.openxmlformats.org/officeDocument/2006/relationships/hyperlink" Target="https://youtu.be/LLsjwXNl8F4" TargetMode="External"/><Relationship Id="rId453" Type="http://schemas.openxmlformats.org/officeDocument/2006/relationships/hyperlink" Target="https://files.afu.se/Downloads/Transcripts/Weaponized%20(George%20Knapp%20and%20Corbell)/" TargetMode="External"/><Relationship Id="rId106" Type="http://schemas.openxmlformats.org/officeDocument/2006/relationships/hyperlink" Target="https://files.afu.se/Downloads/Transcripts/Weaponized%20(George%20Knapp%20and%20Corbell)/" TargetMode="External"/><Relationship Id="rId127" Type="http://schemas.openxmlformats.org/officeDocument/2006/relationships/hyperlink" Target="https://youtu.be/NA-N7Z9jdRg" TargetMode="External"/><Relationship Id="rId313" Type="http://schemas.openxmlformats.org/officeDocument/2006/relationships/hyperlink" Target="https://youtu.be/Gi6XNjiEHCc" TargetMode="External"/><Relationship Id="rId10" Type="http://schemas.openxmlformats.org/officeDocument/2006/relationships/hyperlink" Target="https://files.afu.se/Downloads/Transcripts/Weaponized%20(George%20Knapp%20and%20Corbell)/" TargetMode="External"/><Relationship Id="rId31" Type="http://schemas.openxmlformats.org/officeDocument/2006/relationships/hyperlink" Target="https://youtu.be/2OPJxDcXY-k" TargetMode="External"/><Relationship Id="rId52" Type="http://schemas.openxmlformats.org/officeDocument/2006/relationships/hyperlink" Target="https://files.afu.se/Downloads/Transcripts/Weaponized%20(George%20Knapp%20and%20Corbell)/" TargetMode="External"/><Relationship Id="rId73" Type="http://schemas.openxmlformats.org/officeDocument/2006/relationships/hyperlink" Target="https://youtu.be/AZRczat2IP8" TargetMode="External"/><Relationship Id="rId94" Type="http://schemas.openxmlformats.org/officeDocument/2006/relationships/hyperlink" Target="https://files.afu.se/Downloads/Transcripts/Weaponized%20(George%20Knapp%20and%20Corbell)/" TargetMode="External"/><Relationship Id="rId148" Type="http://schemas.openxmlformats.org/officeDocument/2006/relationships/hyperlink" Target="https://files.afu.se/Downloads/Transcripts/Weaponized%20(George%20Knapp%20and%20Corbell)/" TargetMode="External"/><Relationship Id="rId169" Type="http://schemas.openxmlformats.org/officeDocument/2006/relationships/hyperlink" Target="https://youtu.be/-Pjqdaz_b24" TargetMode="External"/><Relationship Id="rId334" Type="http://schemas.openxmlformats.org/officeDocument/2006/relationships/hyperlink" Target="https://files.afu.se/Downloads/Transcripts/Weaponized%20(George%20Knapp%20and%20Corbell)/" TargetMode="External"/><Relationship Id="rId355" Type="http://schemas.openxmlformats.org/officeDocument/2006/relationships/hyperlink" Target="https://youtu.be/Nko261IqeYU" TargetMode="External"/><Relationship Id="rId376" Type="http://schemas.openxmlformats.org/officeDocument/2006/relationships/hyperlink" Target="https://files.afu.se/Downloads/Transcripts/Weaponized%20(George%20Knapp%20and%20Corbell)/" TargetMode="External"/><Relationship Id="rId397" Type="http://schemas.openxmlformats.org/officeDocument/2006/relationships/hyperlink" Target="https://youtu.be/Sidt_mMPCN8" TargetMode="External"/><Relationship Id="rId4" Type="http://schemas.openxmlformats.org/officeDocument/2006/relationships/hyperlink" Target="https://files.afu.se/Downloads/Transcripts/Weaponized%20(George%20Knapp%20and%20Corbell)/" TargetMode="External"/><Relationship Id="rId180" Type="http://schemas.openxmlformats.org/officeDocument/2006/relationships/hyperlink" Target="https://files.afu.se/Downloads/Transcripts/Weaponized%20(George%20Knapp%20and%20Corbell)/" TargetMode="External"/><Relationship Id="rId215" Type="http://schemas.openxmlformats.org/officeDocument/2006/relationships/hyperlink" Target="https://youtu.be/K1fUt4IWaQI" TargetMode="External"/><Relationship Id="rId236" Type="http://schemas.openxmlformats.org/officeDocument/2006/relationships/hyperlink" Target="https://files.afu.se/Downloads/Transcripts/Weaponized%20(George%20Knapp%20and%20Corbell)/" TargetMode="External"/><Relationship Id="rId257" Type="http://schemas.openxmlformats.org/officeDocument/2006/relationships/hyperlink" Target="https://youtu.be/9h51AhSbX0o" TargetMode="External"/><Relationship Id="rId278" Type="http://schemas.openxmlformats.org/officeDocument/2006/relationships/hyperlink" Target="https://files.afu.se/Downloads/Transcripts/Weaponized%20(George%20Knapp%20and%20Corbell)/" TargetMode="External"/><Relationship Id="rId401" Type="http://schemas.openxmlformats.org/officeDocument/2006/relationships/hyperlink" Target="https://youtu.be/I6t9qHIQgNU" TargetMode="External"/><Relationship Id="rId422" Type="http://schemas.openxmlformats.org/officeDocument/2006/relationships/hyperlink" Target="https://youtu.be/DeSANV7Zc7Q" TargetMode="External"/><Relationship Id="rId443" Type="http://schemas.openxmlformats.org/officeDocument/2006/relationships/hyperlink" Target="https://files.afu.se/Downloads/Transcripts/Weaponized%20(George%20Knapp%20and%20Corbell)/" TargetMode="External"/><Relationship Id="rId464" Type="http://schemas.openxmlformats.org/officeDocument/2006/relationships/hyperlink" Target="https://youtu.be/097qgW68tpA" TargetMode="External"/><Relationship Id="rId303" Type="http://schemas.openxmlformats.org/officeDocument/2006/relationships/hyperlink" Target="https://youtu.be/R0Yi_8GZaCk" TargetMode="External"/><Relationship Id="rId42" Type="http://schemas.openxmlformats.org/officeDocument/2006/relationships/hyperlink" Target="https://files.afu.se/Downloads/Transcripts/Weaponized%20(George%20Knapp%20and%20Corbell)/" TargetMode="External"/><Relationship Id="rId84" Type="http://schemas.openxmlformats.org/officeDocument/2006/relationships/hyperlink" Target="https://files.afu.se/Downloads/Transcripts/Weaponized%20(George%20Knapp%20and%20Corbell)/" TargetMode="External"/><Relationship Id="rId138" Type="http://schemas.openxmlformats.org/officeDocument/2006/relationships/hyperlink" Target="https://files.afu.se/Downloads/Transcripts/Weaponized%20(George%20Knapp%20and%20Corbell)/" TargetMode="External"/><Relationship Id="rId345" Type="http://schemas.openxmlformats.org/officeDocument/2006/relationships/hyperlink" Target="https://youtu.be/TCbXZZEAoUM" TargetMode="External"/><Relationship Id="rId387" Type="http://schemas.openxmlformats.org/officeDocument/2006/relationships/hyperlink" Target="https://youtu.be/h5VyW2aFMaU" TargetMode="External"/><Relationship Id="rId191" Type="http://schemas.openxmlformats.org/officeDocument/2006/relationships/hyperlink" Target="https://youtu.be/mOKKD8vPKrs" TargetMode="External"/><Relationship Id="rId205" Type="http://schemas.openxmlformats.org/officeDocument/2006/relationships/hyperlink" Target="https://youtu.be/cxdB7cgAr_s" TargetMode="External"/><Relationship Id="rId247" Type="http://schemas.openxmlformats.org/officeDocument/2006/relationships/hyperlink" Target="https://youtu.be/U0G6YxKuKrY" TargetMode="External"/><Relationship Id="rId412" Type="http://schemas.openxmlformats.org/officeDocument/2006/relationships/hyperlink" Target="https://youtu.be/q8WP8fHie4A" TargetMode="External"/><Relationship Id="rId107" Type="http://schemas.openxmlformats.org/officeDocument/2006/relationships/hyperlink" Target="https://youtu.be/N5LXZ1QJ7KM" TargetMode="External"/><Relationship Id="rId289" Type="http://schemas.openxmlformats.org/officeDocument/2006/relationships/hyperlink" Target="https://youtu.be/SqJG7iihBcI" TargetMode="External"/><Relationship Id="rId454" Type="http://schemas.openxmlformats.org/officeDocument/2006/relationships/hyperlink" Target="https://youtu.be/OXXHvv6U6Mw" TargetMode="External"/><Relationship Id="rId11" Type="http://schemas.openxmlformats.org/officeDocument/2006/relationships/hyperlink" Target="https://youtu.be/dc6V0O_OPJ0" TargetMode="External"/><Relationship Id="rId53" Type="http://schemas.openxmlformats.org/officeDocument/2006/relationships/hyperlink" Target="https://youtu.be/tvUfdN2fyww" TargetMode="External"/><Relationship Id="rId149" Type="http://schemas.openxmlformats.org/officeDocument/2006/relationships/hyperlink" Target="https://youtu.be/o3BLsRL9lgc" TargetMode="External"/><Relationship Id="rId314" Type="http://schemas.openxmlformats.org/officeDocument/2006/relationships/hyperlink" Target="https://files.afu.se/Downloads/Transcripts/Weaponized%20(George%20Knapp%20and%20Corbell)/" TargetMode="External"/><Relationship Id="rId356" Type="http://schemas.openxmlformats.org/officeDocument/2006/relationships/hyperlink" Target="https://files.afu.se/Downloads/Transcripts/Weaponized%20(George%20Knapp%20and%20Corbell)/" TargetMode="External"/><Relationship Id="rId398" Type="http://schemas.openxmlformats.org/officeDocument/2006/relationships/hyperlink" Target="https://files.afu.se/Downloads/Transcripts/Weaponized%20(George%20Knapp%20and%20Corbell)/" TargetMode="External"/><Relationship Id="rId95" Type="http://schemas.openxmlformats.org/officeDocument/2006/relationships/hyperlink" Target="https://youtu.be/WODrvBg9L6Q" TargetMode="External"/><Relationship Id="rId160" Type="http://schemas.openxmlformats.org/officeDocument/2006/relationships/hyperlink" Target="https://files.afu.se/Downloads/Transcripts/Weaponized%20(George%20Knapp%20and%20Corbell)/" TargetMode="External"/><Relationship Id="rId216" Type="http://schemas.openxmlformats.org/officeDocument/2006/relationships/hyperlink" Target="https://files.afu.se/Downloads/Transcripts/Weaponized%20(George%20Knapp%20and%20Corbell)/" TargetMode="External"/><Relationship Id="rId423" Type="http://schemas.openxmlformats.org/officeDocument/2006/relationships/hyperlink" Target="https://files.afu.se/Downloads/Transcripts/Weaponized%20(George%20Knapp%20and%20Corbell)/" TargetMode="External"/><Relationship Id="rId258" Type="http://schemas.openxmlformats.org/officeDocument/2006/relationships/hyperlink" Target="https://files.afu.se/Downloads/Transcripts/Weaponized%20(George%20Knapp%20and%20Corbell)/" TargetMode="External"/><Relationship Id="rId465" Type="http://schemas.openxmlformats.org/officeDocument/2006/relationships/hyperlink" Target="https://files.afu.se/Downloads/Transcripts/Weaponized%20(George%20Knapp%20and%20Corbell)/" TargetMode="External"/><Relationship Id="rId22" Type="http://schemas.openxmlformats.org/officeDocument/2006/relationships/hyperlink" Target="https://files.afu.se/Downloads/Transcripts/Weaponized%20(George%20Knapp%20and%20Corbell)/" TargetMode="External"/><Relationship Id="rId64" Type="http://schemas.openxmlformats.org/officeDocument/2006/relationships/hyperlink" Target="https://files.afu.se/Downloads/Transcripts/Weaponized%20(George%20Knapp%20and%20Corbell)/" TargetMode="External"/><Relationship Id="rId118" Type="http://schemas.openxmlformats.org/officeDocument/2006/relationships/hyperlink" Target="https://files.afu.se/Downloads/Transcripts/Weaponized%20(George%20Knapp%20and%20Corbell)/" TargetMode="External"/><Relationship Id="rId325" Type="http://schemas.openxmlformats.org/officeDocument/2006/relationships/hyperlink" Target="https://youtu.be/ygme8qw26Sc" TargetMode="External"/><Relationship Id="rId367" Type="http://schemas.openxmlformats.org/officeDocument/2006/relationships/hyperlink" Target="https://youtu.be/XCSo-hAzEOQ" TargetMode="External"/><Relationship Id="rId171" Type="http://schemas.openxmlformats.org/officeDocument/2006/relationships/hyperlink" Target="https://youtu.be/0RZPL9oNBxI" TargetMode="External"/><Relationship Id="rId227" Type="http://schemas.openxmlformats.org/officeDocument/2006/relationships/hyperlink" Target="https://youtu.be/xlD522PVow8" TargetMode="External"/><Relationship Id="rId269" Type="http://schemas.openxmlformats.org/officeDocument/2006/relationships/hyperlink" Target="https://youtu.be/wk9fpAQllYo" TargetMode="External"/><Relationship Id="rId434" Type="http://schemas.openxmlformats.org/officeDocument/2006/relationships/hyperlink" Target="https://youtu.be/sda32NEm-Gc" TargetMode="External"/><Relationship Id="rId33" Type="http://schemas.openxmlformats.org/officeDocument/2006/relationships/hyperlink" Target="https://youtu.be/vJH68O6ehMM" TargetMode="External"/><Relationship Id="rId129" Type="http://schemas.openxmlformats.org/officeDocument/2006/relationships/hyperlink" Target="https://youtu.be/sbyF64slpW0" TargetMode="External"/><Relationship Id="rId280" Type="http://schemas.openxmlformats.org/officeDocument/2006/relationships/hyperlink" Target="https://files.afu.se/Downloads/Transcripts/Weaponized%20(George%20Knapp%20and%20Corbell)/" TargetMode="External"/><Relationship Id="rId336" Type="http://schemas.openxmlformats.org/officeDocument/2006/relationships/hyperlink" Target="https://files.afu.se/Downloads/Transcripts/Weaponized%20(George%20Knapp%20and%20Corbell)/" TargetMode="External"/><Relationship Id="rId75" Type="http://schemas.openxmlformats.org/officeDocument/2006/relationships/hyperlink" Target="https://youtu.be/ER1CmEYzVlI" TargetMode="External"/><Relationship Id="rId140" Type="http://schemas.openxmlformats.org/officeDocument/2006/relationships/hyperlink" Target="https://files.afu.se/Downloads/Transcripts/Weaponized%20(George%20Knapp%20and%20Corbell)/" TargetMode="External"/><Relationship Id="rId182" Type="http://schemas.openxmlformats.org/officeDocument/2006/relationships/hyperlink" Target="https://files.afu.se/Downloads/Transcripts/Weaponized%20(George%20Knapp%20and%20Corbell)/" TargetMode="External"/><Relationship Id="rId378" Type="http://schemas.openxmlformats.org/officeDocument/2006/relationships/hyperlink" Target="https://files.afu.se/Downloads/Transcripts/Weaponized%20(George%20Knapp%20and%20Corbell)/" TargetMode="External"/><Relationship Id="rId403" Type="http://schemas.openxmlformats.org/officeDocument/2006/relationships/hyperlink" Target="https://youtu.be/GJtQDMyrS4A" TargetMode="External"/><Relationship Id="rId6" Type="http://schemas.openxmlformats.org/officeDocument/2006/relationships/hyperlink" Target="https://files.afu.se/Downloads/Transcripts/Weaponized%20(George%20Knapp%20and%20Corbell)/" TargetMode="External"/><Relationship Id="rId238" Type="http://schemas.openxmlformats.org/officeDocument/2006/relationships/hyperlink" Target="https://files.afu.se/Downloads/Transcripts/Weaponized%20(George%20Knapp%20and%20Corbell)/" TargetMode="External"/><Relationship Id="rId445" Type="http://schemas.openxmlformats.org/officeDocument/2006/relationships/hyperlink" Target="https://files.afu.se/Downloads/Transcripts/Weaponized%20(George%20Knapp%20and%20Corbell)/" TargetMode="External"/><Relationship Id="rId291" Type="http://schemas.openxmlformats.org/officeDocument/2006/relationships/hyperlink" Target="https://youtu.be/8AdhxUREOrI" TargetMode="External"/><Relationship Id="rId305" Type="http://schemas.openxmlformats.org/officeDocument/2006/relationships/hyperlink" Target="https://youtu.be/5h6WeOQaCfU" TargetMode="External"/><Relationship Id="rId347" Type="http://schemas.openxmlformats.org/officeDocument/2006/relationships/hyperlink" Target="https://youtu.be/8Oz0Y3xGgmE" TargetMode="External"/><Relationship Id="rId44" Type="http://schemas.openxmlformats.org/officeDocument/2006/relationships/hyperlink" Target="https://files.afu.se/Downloads/Transcripts/Weaponized%20(George%20Knapp%20and%20Corbell)/" TargetMode="External"/><Relationship Id="rId86" Type="http://schemas.openxmlformats.org/officeDocument/2006/relationships/hyperlink" Target="https://files.afu.se/Downloads/Transcripts/Weaponized%20(George%20Knapp%20and%20Corbell)/" TargetMode="External"/><Relationship Id="rId151" Type="http://schemas.openxmlformats.org/officeDocument/2006/relationships/hyperlink" Target="https://youtu.be/4slPxc5y_uA" TargetMode="External"/><Relationship Id="rId389" Type="http://schemas.openxmlformats.org/officeDocument/2006/relationships/hyperlink" Target="https://youtu.be/yCGUObtUJ7U" TargetMode="External"/><Relationship Id="rId193" Type="http://schemas.openxmlformats.org/officeDocument/2006/relationships/hyperlink" Target="https://youtu.be/x0YwI2SM51Q" TargetMode="External"/><Relationship Id="rId207" Type="http://schemas.openxmlformats.org/officeDocument/2006/relationships/hyperlink" Target="https://youtu.be/1ItmYHXJgJA" TargetMode="External"/><Relationship Id="rId249" Type="http://schemas.openxmlformats.org/officeDocument/2006/relationships/hyperlink" Target="https://youtu.be/WfLMHvIyyB8" TargetMode="External"/><Relationship Id="rId414" Type="http://schemas.openxmlformats.org/officeDocument/2006/relationships/hyperlink" Target="https://youtu.be/V3dBMfn97UM" TargetMode="External"/><Relationship Id="rId456" Type="http://schemas.openxmlformats.org/officeDocument/2006/relationships/hyperlink" Target="https://youtu.be/YOj4u68lZO4" TargetMode="External"/><Relationship Id="rId13" Type="http://schemas.openxmlformats.org/officeDocument/2006/relationships/hyperlink" Target="https://youtu.be/KMRt8dAPJ8Y" TargetMode="External"/><Relationship Id="rId109" Type="http://schemas.openxmlformats.org/officeDocument/2006/relationships/hyperlink" Target="https://youtu.be/-VOifOGLeHA" TargetMode="External"/><Relationship Id="rId260" Type="http://schemas.openxmlformats.org/officeDocument/2006/relationships/hyperlink" Target="https://files.afu.se/Downloads/Transcripts/Weaponized%20(George%20Knapp%20and%20Corbell)/" TargetMode="External"/><Relationship Id="rId316" Type="http://schemas.openxmlformats.org/officeDocument/2006/relationships/hyperlink" Target="https://files.afu.se/Downloads/Transcripts/Weaponized%20(George%20Knapp%20and%20Corbell)/" TargetMode="External"/><Relationship Id="rId55" Type="http://schemas.openxmlformats.org/officeDocument/2006/relationships/hyperlink" Target="https://youtu.be/l9SPgejXbKY" TargetMode="External"/><Relationship Id="rId97" Type="http://schemas.openxmlformats.org/officeDocument/2006/relationships/hyperlink" Target="https://youtu.be/bBvn2dy_5R0" TargetMode="External"/><Relationship Id="rId120" Type="http://schemas.openxmlformats.org/officeDocument/2006/relationships/hyperlink" Target="https://files.afu.se/Downloads/Transcripts/Weaponized%20(George%20Knapp%20and%20Corbell)/" TargetMode="External"/><Relationship Id="rId358" Type="http://schemas.openxmlformats.org/officeDocument/2006/relationships/hyperlink" Target="https://files.afu.se/Downloads/Transcripts/Weaponized%20(George%20Knapp%20and%20Corbell)/" TargetMode="External"/><Relationship Id="rId162" Type="http://schemas.openxmlformats.org/officeDocument/2006/relationships/hyperlink" Target="https://files.afu.se/Downloads/Transcripts/Weaponized%20(George%20Knapp%20and%20Corbell)/" TargetMode="External"/><Relationship Id="rId218" Type="http://schemas.openxmlformats.org/officeDocument/2006/relationships/hyperlink" Target="https://files.afu.se/Downloads/Transcripts/Weaponized%20(George%20Knapp%20and%20Corbell)/" TargetMode="External"/><Relationship Id="rId425" Type="http://schemas.openxmlformats.org/officeDocument/2006/relationships/hyperlink" Target="https://files.afu.se/Downloads/Transcripts/Weaponized%20(George%20Knapp%20and%20Corbell)/" TargetMode="External"/><Relationship Id="rId467" Type="http://schemas.openxmlformats.org/officeDocument/2006/relationships/hyperlink" Target="https://files.afu.se/Downloads/Transcripts/Weaponized%20(George%20Knapp%20and%20Corbell)/" TargetMode="External"/><Relationship Id="rId271" Type="http://schemas.openxmlformats.org/officeDocument/2006/relationships/hyperlink" Target="https://youtu.be/a3sYWgCEqxY" TargetMode="External"/><Relationship Id="rId24" Type="http://schemas.openxmlformats.org/officeDocument/2006/relationships/hyperlink" Target="https://files.afu.se/Downloads/Transcripts/Weaponized%20(George%20Knapp%20and%20Corbell)/" TargetMode="External"/><Relationship Id="rId66" Type="http://schemas.openxmlformats.org/officeDocument/2006/relationships/hyperlink" Target="https://files.afu.se/Downloads/Transcripts/Weaponized%20(George%20Knapp%20and%20Corbell)/" TargetMode="External"/><Relationship Id="rId131" Type="http://schemas.openxmlformats.org/officeDocument/2006/relationships/hyperlink" Target="https://youtu.be/6PJLD6LLMUY" TargetMode="External"/><Relationship Id="rId327" Type="http://schemas.openxmlformats.org/officeDocument/2006/relationships/hyperlink" Target="https://youtu.be/PsB47KDn0J4" TargetMode="External"/><Relationship Id="rId369" Type="http://schemas.openxmlformats.org/officeDocument/2006/relationships/hyperlink" Target="https://youtu.be/ykcjm_ahEag" TargetMode="External"/><Relationship Id="rId173" Type="http://schemas.openxmlformats.org/officeDocument/2006/relationships/hyperlink" Target="https://youtu.be/DL8eM-tX98A" TargetMode="External"/><Relationship Id="rId229" Type="http://schemas.openxmlformats.org/officeDocument/2006/relationships/hyperlink" Target="https://youtu.be/EUMwoNRyiqc" TargetMode="External"/><Relationship Id="rId380" Type="http://schemas.openxmlformats.org/officeDocument/2006/relationships/hyperlink" Target="https://files.afu.se/Downloads/Transcripts/Weaponized%20(George%20Knapp%20and%20Corbell)/" TargetMode="External"/><Relationship Id="rId436" Type="http://schemas.openxmlformats.org/officeDocument/2006/relationships/hyperlink" Target="https://youtu.be/exXylfHRNK4" TargetMode="External"/><Relationship Id="rId240" Type="http://schemas.openxmlformats.org/officeDocument/2006/relationships/hyperlink" Target="https://files.afu.se/Downloads/Transcripts/Weaponized%20(George%20Knapp%20and%20Corbell)/" TargetMode="External"/><Relationship Id="rId35" Type="http://schemas.openxmlformats.org/officeDocument/2006/relationships/hyperlink" Target="https://youtu.be/lovBTbMVLwg" TargetMode="External"/><Relationship Id="rId77" Type="http://schemas.openxmlformats.org/officeDocument/2006/relationships/hyperlink" Target="https://youtu.be/v8VxTPhQ29U" TargetMode="External"/><Relationship Id="rId100" Type="http://schemas.openxmlformats.org/officeDocument/2006/relationships/hyperlink" Target="https://files.afu.se/Downloads/Transcripts/Weaponized%20(George%20Knapp%20and%20Corbell)/" TargetMode="External"/><Relationship Id="rId282" Type="http://schemas.openxmlformats.org/officeDocument/2006/relationships/hyperlink" Target="https://files.afu.se/Downloads/Transcripts/Weaponized%20(George%20Knapp%20and%20Corbell)/" TargetMode="External"/><Relationship Id="rId338" Type="http://schemas.openxmlformats.org/officeDocument/2006/relationships/hyperlink" Target="https://files.afu.se/Downloads/Transcripts/Weaponized%20(George%20Knapp%20and%20Corbell)/" TargetMode="External"/><Relationship Id="rId8" Type="http://schemas.openxmlformats.org/officeDocument/2006/relationships/hyperlink" Target="https://files.afu.se/Downloads/Transcripts/Weaponized%20(George%20Knapp%20and%20Corbell)/" TargetMode="External"/><Relationship Id="rId142" Type="http://schemas.openxmlformats.org/officeDocument/2006/relationships/hyperlink" Target="https://files.afu.se/Downloads/Transcripts/Weaponized%20(George%20Knapp%20and%20Corbell)/" TargetMode="External"/><Relationship Id="rId184" Type="http://schemas.openxmlformats.org/officeDocument/2006/relationships/hyperlink" Target="https://files.afu.se/Downloads/Transcripts/Weaponized%20(George%20Knapp%20and%20Corbell)/" TargetMode="External"/><Relationship Id="rId391" Type="http://schemas.openxmlformats.org/officeDocument/2006/relationships/hyperlink" Target="https://youtu.be/2AHnd4var64" TargetMode="External"/><Relationship Id="rId405" Type="http://schemas.openxmlformats.org/officeDocument/2006/relationships/hyperlink" Target="https://youtu.be/fKDJ0qDGYzA" TargetMode="External"/><Relationship Id="rId447" Type="http://schemas.openxmlformats.org/officeDocument/2006/relationships/hyperlink" Target="https://files.afu.se/Downloads/Transcripts/Weaponized%20(George%20Knapp%20and%20Corbell)/" TargetMode="External"/><Relationship Id="rId251" Type="http://schemas.openxmlformats.org/officeDocument/2006/relationships/hyperlink" Target="https://youtu.be/7ptwJbZuZRE" TargetMode="External"/><Relationship Id="rId46" Type="http://schemas.openxmlformats.org/officeDocument/2006/relationships/hyperlink" Target="https://files.afu.se/Downloads/Transcripts/Weaponized%20(George%20Knapp%20and%20Corbell)/" TargetMode="External"/><Relationship Id="rId293" Type="http://schemas.openxmlformats.org/officeDocument/2006/relationships/hyperlink" Target="https://youtu.be/T_B_UGPDAsE" TargetMode="External"/><Relationship Id="rId307" Type="http://schemas.openxmlformats.org/officeDocument/2006/relationships/hyperlink" Target="https://youtu.be/36f1vFMbAEA" TargetMode="External"/><Relationship Id="rId349" Type="http://schemas.openxmlformats.org/officeDocument/2006/relationships/hyperlink" Target="https://youtu.be/8fUzO-7_9r0" TargetMode="External"/><Relationship Id="rId88" Type="http://schemas.openxmlformats.org/officeDocument/2006/relationships/hyperlink" Target="https://files.afu.se/Downloads/Transcripts/Weaponized%20(George%20Knapp%20and%20Corbell)/" TargetMode="External"/><Relationship Id="rId111" Type="http://schemas.openxmlformats.org/officeDocument/2006/relationships/hyperlink" Target="https://youtu.be/BkpfaTQsYek" TargetMode="External"/><Relationship Id="rId153" Type="http://schemas.openxmlformats.org/officeDocument/2006/relationships/hyperlink" Target="https://youtu.be/m_lAaCZllx4" TargetMode="External"/><Relationship Id="rId195" Type="http://schemas.openxmlformats.org/officeDocument/2006/relationships/hyperlink" Target="https://youtu.be/kHFKVWldazs" TargetMode="External"/><Relationship Id="rId209" Type="http://schemas.openxmlformats.org/officeDocument/2006/relationships/hyperlink" Target="https://youtu.be/WUj28KNniGU" TargetMode="External"/><Relationship Id="rId360" Type="http://schemas.openxmlformats.org/officeDocument/2006/relationships/hyperlink" Target="https://files.afu.se/Downloads/Transcripts/Weaponized%20(George%20Knapp%20and%20Corbell)/" TargetMode="External"/><Relationship Id="rId416" Type="http://schemas.openxmlformats.org/officeDocument/2006/relationships/hyperlink" Target="https://youtu.be/pMSV409icyQ" TargetMode="External"/><Relationship Id="rId220" Type="http://schemas.openxmlformats.org/officeDocument/2006/relationships/hyperlink" Target="https://files.afu.se/Downloads/Transcripts/Weaponized%20(George%20Knapp%20and%20Corbell)/" TargetMode="External"/><Relationship Id="rId458" Type="http://schemas.openxmlformats.org/officeDocument/2006/relationships/hyperlink" Target="https://youtu.be/Mmp6RU3ezbg" TargetMode="External"/><Relationship Id="rId15" Type="http://schemas.openxmlformats.org/officeDocument/2006/relationships/hyperlink" Target="https://youtu.be/WHIry_C1MTc" TargetMode="External"/><Relationship Id="rId57" Type="http://schemas.openxmlformats.org/officeDocument/2006/relationships/hyperlink" Target="https://youtu.be/dyzaJwElNsI" TargetMode="External"/><Relationship Id="rId262" Type="http://schemas.openxmlformats.org/officeDocument/2006/relationships/hyperlink" Target="https://files.afu.se/Downloads/Transcripts/Weaponized%20(George%20Knapp%20and%20Corbell)/" TargetMode="External"/><Relationship Id="rId318" Type="http://schemas.openxmlformats.org/officeDocument/2006/relationships/hyperlink" Target="https://files.afu.se/Downloads/Transcripts/Weaponized%20(George%20Knapp%20and%20Corbell)/" TargetMode="External"/><Relationship Id="rId99" Type="http://schemas.openxmlformats.org/officeDocument/2006/relationships/hyperlink" Target="https://youtu.be/rJU3y76o7Os" TargetMode="External"/><Relationship Id="rId122" Type="http://schemas.openxmlformats.org/officeDocument/2006/relationships/hyperlink" Target="https://files.afu.se/Downloads/Transcripts/Weaponized%20(George%20Knapp%20and%20Corbell)/" TargetMode="External"/><Relationship Id="rId164" Type="http://schemas.openxmlformats.org/officeDocument/2006/relationships/hyperlink" Target="https://files.afu.se/Downloads/Transcripts/Weaponized%20(George%20Knapp%20and%20Corbell)/" TargetMode="External"/><Relationship Id="rId371" Type="http://schemas.openxmlformats.org/officeDocument/2006/relationships/hyperlink" Target="https://youtu.be/KL_MYWGwxyI" TargetMode="External"/><Relationship Id="rId427" Type="http://schemas.openxmlformats.org/officeDocument/2006/relationships/hyperlink" Target="https://files.afu.se/Downloads/Transcripts/Weaponized%20(George%20Knapp%20and%20Corbell)/" TargetMode="External"/><Relationship Id="rId469" Type="http://schemas.openxmlformats.org/officeDocument/2006/relationships/hyperlink" Target="https://files.afu.se/Downloads/Transcripts/Weaponized%20(George%20Knapp%20and%20Corbell)/" TargetMode="External"/><Relationship Id="rId26" Type="http://schemas.openxmlformats.org/officeDocument/2006/relationships/hyperlink" Target="https://files.afu.se/Downloads/Transcripts/Weaponized%20(George%20Knapp%20and%20Corbell)/" TargetMode="External"/><Relationship Id="rId231" Type="http://schemas.openxmlformats.org/officeDocument/2006/relationships/hyperlink" Target="https://youtu.be/Zx0xQH8zh94" TargetMode="External"/><Relationship Id="rId273" Type="http://schemas.openxmlformats.org/officeDocument/2006/relationships/hyperlink" Target="https://youtu.be/JzQkVGOFQTY" TargetMode="External"/><Relationship Id="rId329" Type="http://schemas.openxmlformats.org/officeDocument/2006/relationships/hyperlink" Target="https://youtu.be/Uy8k7GPD_F0" TargetMode="External"/><Relationship Id="rId68" Type="http://schemas.openxmlformats.org/officeDocument/2006/relationships/hyperlink" Target="https://files.afu.se/Downloads/Transcripts/Weaponized%20(George%20Knapp%20and%20Corbell)/" TargetMode="External"/><Relationship Id="rId133" Type="http://schemas.openxmlformats.org/officeDocument/2006/relationships/hyperlink" Target="https://youtu.be/tKP7Zzi1GrE" TargetMode="External"/><Relationship Id="rId175" Type="http://schemas.openxmlformats.org/officeDocument/2006/relationships/hyperlink" Target="https://youtu.be/xPXFcFyZma0" TargetMode="External"/><Relationship Id="rId340" Type="http://schemas.openxmlformats.org/officeDocument/2006/relationships/hyperlink" Target="https://files.afu.se/Downloads/Transcripts/Weaponized%20(George%20Knapp%20and%20Corbell)/" TargetMode="External"/><Relationship Id="rId200" Type="http://schemas.openxmlformats.org/officeDocument/2006/relationships/hyperlink" Target="https://files.afu.se/Downloads/Transcripts/Weaponized%20(George%20Knapp%20and%20Corbell)/" TargetMode="External"/><Relationship Id="rId382" Type="http://schemas.openxmlformats.org/officeDocument/2006/relationships/hyperlink" Target="https://files.afu.se/Downloads/Transcripts/Weaponized%20(George%20Knapp%20and%20Corbell)/" TargetMode="External"/><Relationship Id="rId438" Type="http://schemas.openxmlformats.org/officeDocument/2006/relationships/hyperlink" Target="https://youtu.be/TWToxNbYJNA" TargetMode="External"/><Relationship Id="rId242" Type="http://schemas.openxmlformats.org/officeDocument/2006/relationships/hyperlink" Target="https://files.afu.se/Downloads/Transcripts/Weaponized%20(George%20Knapp%20and%20Corbell)/" TargetMode="External"/><Relationship Id="rId284" Type="http://schemas.openxmlformats.org/officeDocument/2006/relationships/hyperlink" Target="https://files.afu.se/Downloads/Transcripts/Weaponized%20(George%20Knapp%20and%20Corbell)/" TargetMode="External"/><Relationship Id="rId37" Type="http://schemas.openxmlformats.org/officeDocument/2006/relationships/hyperlink" Target="https://youtu.be/S713pxMKovM" TargetMode="External"/><Relationship Id="rId79" Type="http://schemas.openxmlformats.org/officeDocument/2006/relationships/hyperlink" Target="https://youtu.be/kycJbX95mpw" TargetMode="External"/><Relationship Id="rId102" Type="http://schemas.openxmlformats.org/officeDocument/2006/relationships/hyperlink" Target="https://files.afu.se/Downloads/Transcripts/Weaponized%20(George%20Knapp%20and%20Corbell)/" TargetMode="External"/><Relationship Id="rId144" Type="http://schemas.openxmlformats.org/officeDocument/2006/relationships/hyperlink" Target="https://files.afu.se/Downloads/Transcripts/Weaponized%20(George%20Knapp%20and%20Corbell)/" TargetMode="External"/><Relationship Id="rId90" Type="http://schemas.openxmlformats.org/officeDocument/2006/relationships/hyperlink" Target="https://files.afu.se/Downloads/Transcripts/Weaponized%20(George%20Knapp%20and%20Corbell)/" TargetMode="External"/><Relationship Id="rId186" Type="http://schemas.openxmlformats.org/officeDocument/2006/relationships/hyperlink" Target="https://files.afu.se/Downloads/Transcripts/Weaponized%20(George%20Knapp%20and%20Corbell)/" TargetMode="External"/><Relationship Id="rId351" Type="http://schemas.openxmlformats.org/officeDocument/2006/relationships/hyperlink" Target="https://youtu.be/vLL155y4yr4" TargetMode="External"/><Relationship Id="rId393" Type="http://schemas.openxmlformats.org/officeDocument/2006/relationships/hyperlink" Target="https://youtu.be/VNJt84aPtBQ" TargetMode="External"/><Relationship Id="rId407" Type="http://schemas.openxmlformats.org/officeDocument/2006/relationships/hyperlink" Target="https://youtu.be/jIFtg-hJjIo" TargetMode="External"/><Relationship Id="rId449" Type="http://schemas.openxmlformats.org/officeDocument/2006/relationships/hyperlink" Target="https://files.afu.se/Downloads/Transcripts/Weaponized%20(George%20Knapp%20and%20Corbell)/" TargetMode="External"/><Relationship Id="rId211" Type="http://schemas.openxmlformats.org/officeDocument/2006/relationships/hyperlink" Target="https://youtu.be/zPlnpC2V-FU" TargetMode="External"/><Relationship Id="rId253" Type="http://schemas.openxmlformats.org/officeDocument/2006/relationships/hyperlink" Target="https://youtu.be/lJRYS4ofwUI" TargetMode="External"/><Relationship Id="rId295" Type="http://schemas.openxmlformats.org/officeDocument/2006/relationships/hyperlink" Target="https://youtu.be/z79jj3aWtIs" TargetMode="External"/><Relationship Id="rId309" Type="http://schemas.openxmlformats.org/officeDocument/2006/relationships/hyperlink" Target="https://youtu.be/dNHko4xCm9s" TargetMode="External"/><Relationship Id="rId460" Type="http://schemas.openxmlformats.org/officeDocument/2006/relationships/hyperlink" Target="https://youtu.be/IrQdaMqp3ew" TargetMode="External"/><Relationship Id="rId48" Type="http://schemas.openxmlformats.org/officeDocument/2006/relationships/hyperlink" Target="https://files.afu.se/Downloads/Transcripts/Weaponized%20(George%20Knapp%20and%20Corbell)/" TargetMode="External"/><Relationship Id="rId113" Type="http://schemas.openxmlformats.org/officeDocument/2006/relationships/hyperlink" Target="https://youtu.be/_7IBMfAfr38" TargetMode="External"/><Relationship Id="rId320" Type="http://schemas.openxmlformats.org/officeDocument/2006/relationships/hyperlink" Target="https://files.afu.se/Downloads/Transcripts/Weaponized%20(George%20Knapp%20and%20Corbell)/" TargetMode="External"/><Relationship Id="rId155" Type="http://schemas.openxmlformats.org/officeDocument/2006/relationships/hyperlink" Target="https://youtu.be/Yp13yGUxXJs" TargetMode="External"/><Relationship Id="rId197" Type="http://schemas.openxmlformats.org/officeDocument/2006/relationships/hyperlink" Target="https://youtu.be/VcMx0djND_c" TargetMode="External"/><Relationship Id="rId362" Type="http://schemas.openxmlformats.org/officeDocument/2006/relationships/hyperlink" Target="https://files.afu.se/Downloads/Transcripts/Weaponized%20(George%20Knapp%20and%20Corbell)/" TargetMode="External"/><Relationship Id="rId418" Type="http://schemas.openxmlformats.org/officeDocument/2006/relationships/hyperlink" Target="https://youtu.be/6mZDb-rr3q0" TargetMode="External"/><Relationship Id="rId222" Type="http://schemas.openxmlformats.org/officeDocument/2006/relationships/hyperlink" Target="https://files.afu.se/Downloads/Transcripts/Weaponized%20(George%20Knapp%20and%20Corbell)/" TargetMode="External"/><Relationship Id="rId264" Type="http://schemas.openxmlformats.org/officeDocument/2006/relationships/hyperlink" Target="https://files.afu.se/Downloads/Transcripts/Weaponized%20(George%20Knapp%20and%20Corbell)/" TargetMode="External"/><Relationship Id="rId471" Type="http://schemas.openxmlformats.org/officeDocument/2006/relationships/hyperlink" Target="https://files.afu.se/Downloads/Transcripts/Weaponized%20(George%20Knapp%20and%20Corbell)/" TargetMode="External"/><Relationship Id="rId17" Type="http://schemas.openxmlformats.org/officeDocument/2006/relationships/hyperlink" Target="https://youtu.be/bYlTiylneX4" TargetMode="External"/><Relationship Id="rId59" Type="http://schemas.openxmlformats.org/officeDocument/2006/relationships/hyperlink" Target="https://youtu.be/42DBXSZHYD0" TargetMode="External"/><Relationship Id="rId124" Type="http://schemas.openxmlformats.org/officeDocument/2006/relationships/hyperlink" Target="https://files.afu.se/Downloads/Transcripts/Weaponized%20(George%20Knapp%20and%20Corbell)/" TargetMode="External"/><Relationship Id="rId70" Type="http://schemas.openxmlformats.org/officeDocument/2006/relationships/hyperlink" Target="https://files.afu.se/Downloads/Transcripts/Weaponized%20(George%20Knapp%20and%20Corbell)/" TargetMode="External"/><Relationship Id="rId166" Type="http://schemas.openxmlformats.org/officeDocument/2006/relationships/hyperlink" Target="https://files.afu.se/Downloads/Transcripts/Weaponized%20(George%20Knapp%20and%20Corbell)/" TargetMode="External"/><Relationship Id="rId331" Type="http://schemas.openxmlformats.org/officeDocument/2006/relationships/hyperlink" Target="https://youtu.be/WG0aG4U7TdM" TargetMode="External"/><Relationship Id="rId373" Type="http://schemas.openxmlformats.org/officeDocument/2006/relationships/hyperlink" Target="https://youtu.be/isAPENKt20Q" TargetMode="External"/><Relationship Id="rId429" Type="http://schemas.openxmlformats.org/officeDocument/2006/relationships/hyperlink" Target="https://files.afu.se/Downloads/Transcripts/Weaponized%20(George%20Knapp%20and%20Corbell)/" TargetMode="External"/><Relationship Id="rId1" Type="http://schemas.openxmlformats.org/officeDocument/2006/relationships/hyperlink" Target="https://youtu.be/ET1hGeXClpI" TargetMode="External"/><Relationship Id="rId233" Type="http://schemas.openxmlformats.org/officeDocument/2006/relationships/hyperlink" Target="https://youtu.be/IMaZRJNSbHQ" TargetMode="External"/><Relationship Id="rId440" Type="http://schemas.openxmlformats.org/officeDocument/2006/relationships/hyperlink" Target="https://youtu.be/yqrU2AVQ328" TargetMode="External"/><Relationship Id="rId28" Type="http://schemas.openxmlformats.org/officeDocument/2006/relationships/hyperlink" Target="https://files.afu.se/Downloads/Transcripts/Weaponized%20(George%20Knapp%20and%20Corbell)/" TargetMode="External"/><Relationship Id="rId275" Type="http://schemas.openxmlformats.org/officeDocument/2006/relationships/hyperlink" Target="https://youtu.be/AYKaV2qJypg" TargetMode="External"/><Relationship Id="rId300" Type="http://schemas.openxmlformats.org/officeDocument/2006/relationships/hyperlink" Target="https://files.afu.se/Downloads/Transcripts/Weaponized%20(George%20Knapp%20and%20Corbell)/" TargetMode="External"/><Relationship Id="rId81" Type="http://schemas.openxmlformats.org/officeDocument/2006/relationships/hyperlink" Target="https://youtu.be/9sJ9M5vMSvo" TargetMode="External"/><Relationship Id="rId135" Type="http://schemas.openxmlformats.org/officeDocument/2006/relationships/hyperlink" Target="https://youtu.be/V6eJpFgNwY8" TargetMode="External"/><Relationship Id="rId177" Type="http://schemas.openxmlformats.org/officeDocument/2006/relationships/hyperlink" Target="https://youtu.be/fefUZAGtCO4" TargetMode="External"/><Relationship Id="rId342" Type="http://schemas.openxmlformats.org/officeDocument/2006/relationships/hyperlink" Target="https://files.afu.se/Downloads/Transcripts/Weaponized%20(George%20Knapp%20and%20Corbell)/" TargetMode="External"/><Relationship Id="rId384" Type="http://schemas.openxmlformats.org/officeDocument/2006/relationships/hyperlink" Target="https://files.afu.se/Downloads/Transcripts/Weaponized%20(George%20Knapp%20and%20Corbell)/" TargetMode="External"/><Relationship Id="rId202" Type="http://schemas.openxmlformats.org/officeDocument/2006/relationships/hyperlink" Target="https://files.afu.se/Downloads/Transcripts/Weaponized%20(George%20Knapp%20and%20Corbell)/" TargetMode="External"/><Relationship Id="rId244" Type="http://schemas.openxmlformats.org/officeDocument/2006/relationships/hyperlink" Target="https://files.afu.se/Downloads/Transcripts/Weaponized%20(George%20Knapp%20and%20Corbell)/" TargetMode="External"/><Relationship Id="rId39" Type="http://schemas.openxmlformats.org/officeDocument/2006/relationships/hyperlink" Target="https://youtu.be/-14kx7IX5k4" TargetMode="External"/><Relationship Id="rId286" Type="http://schemas.openxmlformats.org/officeDocument/2006/relationships/hyperlink" Target="https://files.afu.se/Downloads/Transcripts/Weaponized%20(George%20Knapp%20and%20Corbell)/" TargetMode="External"/><Relationship Id="rId451" Type="http://schemas.openxmlformats.org/officeDocument/2006/relationships/hyperlink" Target="https://files.afu.se/Downloads/Transcripts/Weaponized%20(George%20Knapp%20and%20Corbell)/" TargetMode="External"/><Relationship Id="rId50" Type="http://schemas.openxmlformats.org/officeDocument/2006/relationships/hyperlink" Target="https://files.afu.se/Downloads/Transcripts/Weaponized%20(George%20Knapp%20and%20Corbell)/" TargetMode="External"/><Relationship Id="rId104" Type="http://schemas.openxmlformats.org/officeDocument/2006/relationships/hyperlink" Target="https://files.afu.se/Downloads/Transcripts/Weaponized%20(George%20Knapp%20and%20Corbell)/" TargetMode="External"/><Relationship Id="rId146" Type="http://schemas.openxmlformats.org/officeDocument/2006/relationships/hyperlink" Target="https://files.afu.se/Downloads/Transcripts/Weaponized%20(George%20Knapp%20and%20Corbell)/" TargetMode="External"/><Relationship Id="rId188" Type="http://schemas.openxmlformats.org/officeDocument/2006/relationships/hyperlink" Target="https://files.afu.se/Downloads/Transcripts/Weaponized%20(George%20Knapp%20and%20Corbell)/" TargetMode="External"/><Relationship Id="rId311" Type="http://schemas.openxmlformats.org/officeDocument/2006/relationships/hyperlink" Target="https://youtu.be/xN2rxRE9ECw" TargetMode="External"/><Relationship Id="rId353" Type="http://schemas.openxmlformats.org/officeDocument/2006/relationships/hyperlink" Target="https://youtu.be/zuRRB3Zg4yw" TargetMode="External"/><Relationship Id="rId395" Type="http://schemas.openxmlformats.org/officeDocument/2006/relationships/hyperlink" Target="https://youtu.be/8up4MRRzw-k" TargetMode="External"/><Relationship Id="rId409" Type="http://schemas.openxmlformats.org/officeDocument/2006/relationships/hyperlink" Target="https://files.afu.se/Downloads/Transcripts/Weaponized%20(George%20Knapp%20and%20Corbell)/" TargetMode="External"/><Relationship Id="rId92" Type="http://schemas.openxmlformats.org/officeDocument/2006/relationships/hyperlink" Target="https://files.afu.se/Downloads/Transcripts/Weaponized%20(George%20Knapp%20and%20Corbell)/" TargetMode="External"/><Relationship Id="rId213" Type="http://schemas.openxmlformats.org/officeDocument/2006/relationships/hyperlink" Target="https://youtu.be/yGEvncRSB0Y" TargetMode="External"/><Relationship Id="rId420" Type="http://schemas.openxmlformats.org/officeDocument/2006/relationships/hyperlink" Target="https://youtu.be/osMRv6mirF0" TargetMode="External"/><Relationship Id="rId255" Type="http://schemas.openxmlformats.org/officeDocument/2006/relationships/hyperlink" Target="https://youtu.be/cY1zKSFiFV8" TargetMode="External"/><Relationship Id="rId297" Type="http://schemas.openxmlformats.org/officeDocument/2006/relationships/hyperlink" Target="https://youtu.be/Ef7-rSJsnlw" TargetMode="External"/><Relationship Id="rId462" Type="http://schemas.openxmlformats.org/officeDocument/2006/relationships/hyperlink" Target="https://youtu.be/HT3rYbuszXU" TargetMode="External"/><Relationship Id="rId115" Type="http://schemas.openxmlformats.org/officeDocument/2006/relationships/hyperlink" Target="https://youtu.be/ydBAGFGBXbA" TargetMode="External"/><Relationship Id="rId157" Type="http://schemas.openxmlformats.org/officeDocument/2006/relationships/hyperlink" Target="https://youtu.be/QaXHwvksjEA" TargetMode="External"/><Relationship Id="rId322" Type="http://schemas.openxmlformats.org/officeDocument/2006/relationships/hyperlink" Target="https://files.afu.se/Downloads/Transcripts/Weaponized%20(George%20Knapp%20and%20Corbell)/" TargetMode="External"/><Relationship Id="rId364" Type="http://schemas.openxmlformats.org/officeDocument/2006/relationships/hyperlink" Target="https://files.afu.se/Downloads/Transcripts/Weaponized%20(George%20Knapp%20and%20Corbell)/" TargetMode="External"/><Relationship Id="rId61" Type="http://schemas.openxmlformats.org/officeDocument/2006/relationships/hyperlink" Target="https://youtu.be/iDYDRDhvQ_A" TargetMode="External"/><Relationship Id="rId199" Type="http://schemas.openxmlformats.org/officeDocument/2006/relationships/hyperlink" Target="https://youtu.be/CAhiULlKwHI"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236"/>
  <sheetViews>
    <sheetView tabSelected="1" workbookViewId="0">
      <selection sqref="F1:XFD1048576 A1:D1048576"/>
    </sheetView>
  </sheetViews>
  <sheetFormatPr defaultColWidth="9" defaultRowHeight="15"/>
  <cols>
    <col min="1" max="1" width="10.7109375" style="1" customWidth="1"/>
    <col min="2" max="2" width="12.7109375" style="1" customWidth="1"/>
    <col min="3" max="3" width="10.7109375" style="1" customWidth="1"/>
    <col min="4" max="4" width="15.7109375" style="1" customWidth="1"/>
    <col min="5" max="5" width="55.7109375" style="1" customWidth="1"/>
    <col min="6" max="12" width="9" style="1" hidden="1" customWidth="1"/>
    <col min="13" max="13" width="10.7109375" style="2" customWidth="1"/>
    <col min="14" max="16384" width="9" style="1"/>
  </cols>
  <sheetData>
    <row r="1" spans="1:13" ht="45">
      <c r="A1" s="3" t="s">
        <v>0</v>
      </c>
      <c r="B1" s="3" t="s">
        <v>1</v>
      </c>
      <c r="C1" s="3" t="s">
        <v>2</v>
      </c>
      <c r="D1" s="3" t="s">
        <v>3</v>
      </c>
      <c r="E1" s="3" t="s">
        <v>4</v>
      </c>
      <c r="F1" s="3" t="s">
        <v>5</v>
      </c>
      <c r="G1" s="3" t="s">
        <v>6</v>
      </c>
      <c r="H1" s="3" t="s">
        <v>7</v>
      </c>
      <c r="I1" s="3" t="s">
        <v>8</v>
      </c>
      <c r="J1" s="3" t="s">
        <v>9</v>
      </c>
      <c r="K1" s="3" t="s">
        <v>10</v>
      </c>
      <c r="L1" s="3" t="s">
        <v>11</v>
      </c>
    </row>
    <row r="2" spans="1:13" ht="409.5">
      <c r="A2" s="1" t="s">
        <v>12</v>
      </c>
      <c r="B2" s="1" t="s">
        <v>13</v>
      </c>
      <c r="C2" s="4" t="s">
        <v>14</v>
      </c>
      <c r="D2" s="1" t="s">
        <v>15</v>
      </c>
      <c r="E2" s="1" t="s">
        <v>16</v>
      </c>
      <c r="F2" s="4" t="s">
        <v>17</v>
      </c>
      <c r="G2" s="1" t="s">
        <v>18</v>
      </c>
      <c r="H2" s="1" t="s">
        <v>19</v>
      </c>
      <c r="I2" s="1" t="s">
        <v>20</v>
      </c>
      <c r="J2" s="1" t="s">
        <v>21</v>
      </c>
      <c r="K2" s="1" t="s">
        <v>22</v>
      </c>
      <c r="L2" s="1" t="str">
        <f>HYPERLINK("https://files.afu.se/Downloads/Transcripts/Weaponized%20(George%20Knapp%20and%20Corbell)/2023 07 04 - Jeremy Corbell - Should The Public Be Told The Truth About UFOs _ET1hGeXClpI - transcript (automated).pdf","Transcript Link")</f>
        <v>Transcript Link</v>
      </c>
      <c r="M2" s="2" t="str">
        <f>HYPERLINK("https://files.afu.se/Downloads/Transcripts/Weaponized%20(George%20Knapp%20and%20Corbell)/2023 07 04 - Jeremy Corbell - Should The Public Be Told The Truth About UFOs _ET1hGeXClpI - transcript (automated).pdf","Transcript Link")</f>
        <v>Transcript Link</v>
      </c>
    </row>
    <row r="3" spans="1:13" ht="409.5">
      <c r="A3" s="1" t="s">
        <v>12</v>
      </c>
      <c r="B3" s="1" t="s">
        <v>13</v>
      </c>
      <c r="C3" s="4" t="s">
        <v>23</v>
      </c>
      <c r="D3" s="1" t="s">
        <v>24</v>
      </c>
      <c r="E3" s="1" t="s">
        <v>25</v>
      </c>
      <c r="F3" s="4" t="s">
        <v>17</v>
      </c>
      <c r="G3" s="1" t="s">
        <v>18</v>
      </c>
      <c r="H3" s="1" t="s">
        <v>19</v>
      </c>
      <c r="I3" s="1" t="s">
        <v>20</v>
      </c>
      <c r="J3" s="1" t="s">
        <v>26</v>
      </c>
      <c r="K3" s="1" t="s">
        <v>22</v>
      </c>
      <c r="L3" s="1" t="str">
        <f>HYPERLINK("https://files.afu.se/Downloads/Transcripts/Weaponized%20(George%20Knapp%20and%20Corbell)/2023 07 04 - Jeremy Corbell - WEAPONIZED   EPISODE %2324   The End Of UFO Secrecy _hR1qPjKQQao - transcript (automated).pdf","Transcript Link")</f>
        <v>Transcript Link</v>
      </c>
      <c r="M3" s="2" t="str">
        <f>HYPERLINK("https://files.afu.se/Downloads/Transcripts/Weaponized%20(George%20Knapp%20and%20Corbell)/2023 07 04 - Jeremy Corbell - WEAPONIZED   EPISODE %2324   The End Of UFO Secrecy _hR1qPjKQQao - transcript (automated).pdf","Transcript Link")</f>
        <v>Transcript Link</v>
      </c>
    </row>
    <row r="4" spans="1:13" ht="409.5">
      <c r="A4" s="1" t="s">
        <v>27</v>
      </c>
      <c r="B4" s="1" t="s">
        <v>13</v>
      </c>
      <c r="C4" s="4" t="s">
        <v>28</v>
      </c>
      <c r="D4" s="1" t="s">
        <v>29</v>
      </c>
      <c r="E4" s="1" t="s">
        <v>30</v>
      </c>
      <c r="F4" s="4" t="s">
        <v>17</v>
      </c>
      <c r="G4" s="1" t="s">
        <v>18</v>
      </c>
      <c r="H4" s="1" t="s">
        <v>19</v>
      </c>
      <c r="I4" s="1" t="s">
        <v>20</v>
      </c>
      <c r="J4" s="1" t="s">
        <v>31</v>
      </c>
      <c r="K4" s="1" t="s">
        <v>22</v>
      </c>
      <c r="L4" s="1" t="str">
        <f>HYPERLINK("https://files.afu.se/Downloads/Transcripts/Weaponized%20(George%20Knapp%20and%20Corbell)/2023 06 27 - Jeremy Corbell - WEAPONIZED   EPISODE %2323   WHO ARE THE VISITORS &amp; WHY ARE THEY HERE _FeqEPzJHVis - transcript (automated).pdf","Transcript Link")</f>
        <v>Transcript Link</v>
      </c>
      <c r="M4" s="2" t="str">
        <f>HYPERLINK("https://files.afu.se/Downloads/Transcripts/Weaponized%20(George%20Knapp%20and%20Corbell)/2023 06 27 - Jeremy Corbell - WEAPONIZED   EPISODE %2323   WHO ARE THE VISITORS &amp; WHY ARE THEY HERE _FeqEPzJHVis - transcript (automated).pdf","Transcript Link")</f>
        <v>Transcript Link</v>
      </c>
    </row>
    <row r="5" spans="1:13" ht="409.5">
      <c r="A5" s="1" t="s">
        <v>32</v>
      </c>
      <c r="B5" s="1" t="s">
        <v>13</v>
      </c>
      <c r="C5" s="4" t="s">
        <v>33</v>
      </c>
      <c r="D5" s="1" t="s">
        <v>34</v>
      </c>
      <c r="E5" s="1" t="s">
        <v>35</v>
      </c>
      <c r="F5" s="4" t="s">
        <v>17</v>
      </c>
      <c r="G5" s="1" t="s">
        <v>18</v>
      </c>
      <c r="H5" s="1" t="s">
        <v>19</v>
      </c>
      <c r="I5" s="1" t="s">
        <v>20</v>
      </c>
      <c r="J5" s="1" t="s">
        <v>36</v>
      </c>
      <c r="K5" s="1" t="s">
        <v>22</v>
      </c>
      <c r="L5" s="1" t="str">
        <f>HYPERLINK("https://files.afu.se/Downloads/Transcripts/Weaponized%20(George%20Knapp%20and%20Corbell)/2023 06 20 - Jeremy Corbell - WEAPONIZED   EPISODE %2322   Allied UFO Reverse-Engineering Programs Confirmed_D06uQdk2cys - transcript (automated).pdf","Transcript Link")</f>
        <v>Transcript Link</v>
      </c>
      <c r="M5" s="2" t="str">
        <f>HYPERLINK("https://files.afu.se/Downloads/Transcripts/Weaponized%20(George%20Knapp%20and%20Corbell)/2023 06 20 - Jeremy Corbell - WEAPONIZED   EPISODE %2322   Allied UFO Reverse-Engineering Programs Confirmed_D06uQdk2cys - transcript (automated).pdf","Transcript Link")</f>
        <v>Transcript Link</v>
      </c>
    </row>
    <row r="6" spans="1:13" ht="409.5">
      <c r="A6" s="1" t="s">
        <v>37</v>
      </c>
      <c r="B6" s="1" t="s">
        <v>13</v>
      </c>
      <c r="C6" s="4" t="s">
        <v>38</v>
      </c>
      <c r="D6" s="1" t="s">
        <v>39</v>
      </c>
      <c r="E6" s="1" t="s">
        <v>40</v>
      </c>
      <c r="F6" s="4" t="s">
        <v>17</v>
      </c>
      <c r="G6" s="1" t="s">
        <v>18</v>
      </c>
      <c r="H6" s="1" t="s">
        <v>19</v>
      </c>
      <c r="I6" s="1" t="s">
        <v>20</v>
      </c>
      <c r="J6" s="1" t="s">
        <v>41</v>
      </c>
      <c r="K6" s="1" t="s">
        <v>22</v>
      </c>
      <c r="L6" s="1" t="str">
        <f>HYPERLINK("https://files.afu.se/Downloads/Transcripts/Weaponized%20(George%20Knapp%20and%20Corbell)/2023 06 15 - Jeremy Corbell - UFO Whistleblower David Grusch + We Can Prove or Disprove His UFO Coverup Accusations_W8PkzA0WWxk - transcript (automated).pdf","Transcript Link")</f>
        <v>Transcript Link</v>
      </c>
      <c r="M6" s="2" t="str">
        <f>HYPERLINK("https://files.afu.se/Downloads/Transcripts/Weaponized%20(George%20Knapp%20and%20Corbell)/2023 06 15 - Jeremy Corbell - UFO Whistleblower David Grusch + We Can Prove or Disprove His UFO Coverup Accusations_W8PkzA0WWxk - transcript (automated).pdf","Transcript Link")</f>
        <v>Transcript Link</v>
      </c>
    </row>
    <row r="7" spans="1:13" ht="409.5">
      <c r="A7" s="1" t="s">
        <v>42</v>
      </c>
      <c r="B7" s="1" t="s">
        <v>13</v>
      </c>
      <c r="C7" s="4" t="s">
        <v>43</v>
      </c>
      <c r="D7" s="1" t="s">
        <v>44</v>
      </c>
      <c r="E7" s="1" t="s">
        <v>45</v>
      </c>
      <c r="F7" s="4" t="s">
        <v>17</v>
      </c>
      <c r="G7" s="1" t="s">
        <v>18</v>
      </c>
      <c r="H7" s="1" t="s">
        <v>19</v>
      </c>
      <c r="I7" s="1" t="s">
        <v>20</v>
      </c>
      <c r="J7" s="1" t="s">
        <v>46</v>
      </c>
      <c r="K7" s="1" t="s">
        <v>22</v>
      </c>
      <c r="L7" s="1" t="str">
        <f>HYPERLINK("https://files.afu.se/Downloads/Transcripts/Weaponized%20(George%20Knapp%20and%20Corbell)/2023 06 13 - Jeremy Corbell - WEAPONIZED   EPISODE %2321   Confessions Of A UFO Insider - The Dave Grusch Revelations_dc6V0O_OPJ0 - transcript (automated).pdf","Transcript Link")</f>
        <v>Transcript Link</v>
      </c>
      <c r="M7" s="2" t="str">
        <f>HYPERLINK("https://files.afu.se/Downloads/Transcripts/Weaponized%20(George%20Knapp%20and%20Corbell)/2023 06 13 - Jeremy Corbell - WEAPONIZED   EPISODE %2321   Confessions Of A UFO Insider - The Dave Grusch Revelations_dc6V0O_OPJ0 - transcript (automated).pdf","Transcript Link")</f>
        <v>Transcript Link</v>
      </c>
    </row>
    <row r="8" spans="1:13" ht="409.5">
      <c r="A8" s="1" t="s">
        <v>47</v>
      </c>
      <c r="B8" s="1" t="s">
        <v>13</v>
      </c>
      <c r="C8" s="4" t="s">
        <v>48</v>
      </c>
      <c r="D8" s="1" t="s">
        <v>49</v>
      </c>
      <c r="E8" s="1" t="s">
        <v>50</v>
      </c>
      <c r="F8" s="4" t="s">
        <v>17</v>
      </c>
      <c r="G8" s="1" t="s">
        <v>18</v>
      </c>
      <c r="H8" s="1" t="s">
        <v>19</v>
      </c>
      <c r="I8" s="1" t="s">
        <v>20</v>
      </c>
      <c r="J8" s="1" t="s">
        <v>51</v>
      </c>
      <c r="K8" s="1" t="s">
        <v>22</v>
      </c>
      <c r="L8" s="1" t="str">
        <f>HYPERLINK("https://files.afu.se/Downloads/Transcripts/Weaponized%20(George%20Knapp%20and%20Corbell)/2023 06 08 - Jeremy Corbell - WEAPONIZED   EPISODE %2320   Lord Huron - Life &amp; Death With The Cosmic Cowboys_KMRt8dAPJ8Y - transcript (automated).pdf","Transcript Link")</f>
        <v>Transcript Link</v>
      </c>
      <c r="M8" s="2" t="str">
        <f>HYPERLINK("https://files.afu.se/Downloads/Transcripts/Weaponized%20(George%20Knapp%20and%20Corbell)/2023 06 08 - Jeremy Corbell - WEAPONIZED   EPISODE %2320   Lord Huron - Life &amp; Death With The Cosmic Cowboys_KMRt8dAPJ8Y - transcript (automated).pdf","Transcript Link")</f>
        <v>Transcript Link</v>
      </c>
    </row>
    <row r="9" spans="1:13" ht="409.5">
      <c r="A9" s="1" t="s">
        <v>52</v>
      </c>
      <c r="B9" s="1" t="s">
        <v>13</v>
      </c>
      <c r="C9" s="4" t="s">
        <v>53</v>
      </c>
      <c r="D9" s="1" t="s">
        <v>54</v>
      </c>
      <c r="E9" s="1" t="s">
        <v>55</v>
      </c>
      <c r="F9" s="4" t="s">
        <v>17</v>
      </c>
      <c r="G9" s="1" t="s">
        <v>18</v>
      </c>
      <c r="H9" s="1" t="s">
        <v>19</v>
      </c>
      <c r="I9" s="1" t="s">
        <v>20</v>
      </c>
      <c r="J9" s="1" t="s">
        <v>56</v>
      </c>
      <c r="K9" s="1" t="s">
        <v>22</v>
      </c>
      <c r="L9" s="1" t="str">
        <f>HYPERLINK("https://files.afu.se/Downloads/Transcripts/Weaponized%20(George%20Knapp%20and%20Corbell)/2023 05 30 - Jeremy Corbell - WEAPONIZED   EPISODE %2319   Mystery In The Mojave - Case Closed _WHIry_C1MTc - transcript (automated).pdf","Transcript Link")</f>
        <v>Transcript Link</v>
      </c>
      <c r="M9" s="2" t="str">
        <f>HYPERLINK("https://files.afu.se/Downloads/Transcripts/Weaponized%20(George%20Knapp%20and%20Corbell)/2023 05 30 - Jeremy Corbell - WEAPONIZED   EPISODE %2319   Mystery In The Mojave - Case Closed _WHIry_C1MTc - transcript (automated).pdf","Transcript Link")</f>
        <v>Transcript Link</v>
      </c>
    </row>
    <row r="10" spans="1:13" ht="180">
      <c r="A10" s="1" t="s">
        <v>57</v>
      </c>
      <c r="B10" s="1" t="s">
        <v>13</v>
      </c>
      <c r="C10" s="4" t="s">
        <v>58</v>
      </c>
      <c r="D10" s="1" t="s">
        <v>59</v>
      </c>
      <c r="E10" s="1" t="s">
        <v>60</v>
      </c>
      <c r="F10" s="4" t="s">
        <v>17</v>
      </c>
      <c r="G10" s="1" t="s">
        <v>18</v>
      </c>
      <c r="H10" s="1" t="s">
        <v>19</v>
      </c>
      <c r="I10" s="1" t="s">
        <v>20</v>
      </c>
      <c r="J10" s="1" t="s">
        <v>61</v>
      </c>
      <c r="K10" s="1" t="s">
        <v>22</v>
      </c>
      <c r="L10" s="1" t="str">
        <f>HYPERLINK("https://files.afu.se/Downloads/Transcripts/Weaponized%20(George%20Knapp%20and%20Corbell)/2023 05 24 - Jeremy Corbell - Jeremy Corbell on the MOJAVE TRIANGLE UFO case with Gadi Schwartz of NBC News_bYlTiylneX4 - transcript (automated).pdf","Transcript Link")</f>
        <v>Transcript Link</v>
      </c>
      <c r="M10" s="2" t="str">
        <f>HYPERLINK("https://files.afu.se/Downloads/Transcripts/Weaponized%20(George%20Knapp%20and%20Corbell)/2023 05 24 - Jeremy Corbell - Jeremy Corbell on the MOJAVE TRIANGLE UFO case with Gadi Schwartz of NBC News_bYlTiylneX4 - transcript (automated).pdf","Transcript Link")</f>
        <v>Transcript Link</v>
      </c>
    </row>
    <row r="11" spans="1:13" ht="409.5">
      <c r="A11" s="1" t="s">
        <v>62</v>
      </c>
      <c r="B11" s="1" t="s">
        <v>13</v>
      </c>
      <c r="C11" s="4" t="s">
        <v>63</v>
      </c>
      <c r="D11" s="1" t="s">
        <v>64</v>
      </c>
      <c r="E11" s="1" t="s">
        <v>65</v>
      </c>
      <c r="F11" s="4" t="s">
        <v>17</v>
      </c>
      <c r="G11" s="1" t="s">
        <v>18</v>
      </c>
      <c r="H11" s="1" t="s">
        <v>19</v>
      </c>
      <c r="I11" s="1" t="s">
        <v>20</v>
      </c>
      <c r="J11" s="1" t="s">
        <v>66</v>
      </c>
      <c r="K11" s="1" t="s">
        <v>22</v>
      </c>
      <c r="L11" s="1" t="str">
        <f>HYPERLINK("https://files.afu.se/Downloads/Transcripts/Weaponized%20(George%20Knapp%20and%20Corbell)/2023 05 23 - Jeremy Corbell - WEAPONIZED   EPISODE %2318   The Silent Triangle Of Twentynine Palms_PpVkN6SaLjw - transcript (automated).pdf","Transcript Link")</f>
        <v>Transcript Link</v>
      </c>
      <c r="M11" s="2" t="str">
        <f>HYPERLINK("https://files.afu.se/Downloads/Transcripts/Weaponized%20(George%20Knapp%20and%20Corbell)/2023 05 23 - Jeremy Corbell - WEAPONIZED   EPISODE %2318   The Silent Triangle Of Twentynine Palms_PpVkN6SaLjw - transcript (automated).pdf","Transcript Link")</f>
        <v>Transcript Link</v>
      </c>
    </row>
    <row r="12" spans="1:13" ht="409.5">
      <c r="A12" s="1" t="s">
        <v>67</v>
      </c>
      <c r="B12" s="1" t="s">
        <v>13</v>
      </c>
      <c r="C12" s="4" t="s">
        <v>68</v>
      </c>
      <c r="D12" s="1" t="s">
        <v>69</v>
      </c>
      <c r="E12" s="1" t="s">
        <v>70</v>
      </c>
      <c r="F12" s="4" t="s">
        <v>17</v>
      </c>
      <c r="G12" s="1" t="s">
        <v>18</v>
      </c>
      <c r="H12" s="1" t="s">
        <v>19</v>
      </c>
      <c r="I12" s="1" t="s">
        <v>20</v>
      </c>
      <c r="J12" s="1" t="s">
        <v>71</v>
      </c>
      <c r="K12" s="1" t="s">
        <v>22</v>
      </c>
      <c r="L12" s="1" t="str">
        <f>HYPERLINK("https://files.afu.se/Downloads/Transcripts/Weaponized%20(George%20Knapp%20and%20Corbell)/2023 05 16 - Jeremy Corbell - Robbie Williams Has Seen UFOs When Making His Music!_kn2-hK5TDTs - transcript (automated).pdf","Transcript Link")</f>
        <v>Transcript Link</v>
      </c>
      <c r="M12" s="2" t="str">
        <f>HYPERLINK("https://files.afu.se/Downloads/Transcripts/Weaponized%20(George%20Knapp%20and%20Corbell)/2023 05 16 - Jeremy Corbell - Robbie Williams Has Seen UFOs When Making His Music!_kn2-hK5TDTs - transcript (automated).pdf","Transcript Link")</f>
        <v>Transcript Link</v>
      </c>
    </row>
    <row r="13" spans="1:13" ht="409.5">
      <c r="A13" s="1" t="s">
        <v>67</v>
      </c>
      <c r="B13" s="1" t="s">
        <v>13</v>
      </c>
      <c r="C13" s="4" t="s">
        <v>72</v>
      </c>
      <c r="D13" s="1" t="s">
        <v>73</v>
      </c>
      <c r="E13" s="1" t="s">
        <v>74</v>
      </c>
      <c r="F13" s="4" t="s">
        <v>17</v>
      </c>
      <c r="G13" s="1" t="s">
        <v>18</v>
      </c>
      <c r="H13" s="1" t="s">
        <v>19</v>
      </c>
      <c r="I13" s="1" t="s">
        <v>20</v>
      </c>
      <c r="J13" s="1" t="s">
        <v>75</v>
      </c>
      <c r="K13" s="1" t="s">
        <v>22</v>
      </c>
      <c r="L13" s="1" t="str">
        <f>HYPERLINK("https://files.afu.se/Downloads/Transcripts/Weaponized%20(George%20Knapp%20and%20Corbell)/2023 05 16 - Jeremy Corbell - WEAPONIZED   EPISODE %2317   Robbie Williams Conquers The World_Ds16_9XK1RQ - transcript (automated).pdf","Transcript Link")</f>
        <v>Transcript Link</v>
      </c>
      <c r="M13" s="2" t="str">
        <f>HYPERLINK("https://files.afu.se/Downloads/Transcripts/Weaponized%20(George%20Knapp%20and%20Corbell)/2023 05 16 - Jeremy Corbell - WEAPONIZED   EPISODE %2317   Robbie Williams Conquers The World_Ds16_9XK1RQ - transcript (automated).pdf","Transcript Link")</f>
        <v>Transcript Link</v>
      </c>
    </row>
    <row r="14" spans="1:13" ht="409.5">
      <c r="A14" s="1" t="s">
        <v>76</v>
      </c>
      <c r="B14" s="1" t="s">
        <v>13</v>
      </c>
      <c r="C14" s="4" t="s">
        <v>77</v>
      </c>
      <c r="D14" s="1" t="s">
        <v>78</v>
      </c>
      <c r="E14" s="1" t="s">
        <v>79</v>
      </c>
      <c r="F14" s="4" t="s">
        <v>17</v>
      </c>
      <c r="G14" s="1" t="s">
        <v>18</v>
      </c>
      <c r="H14" s="1" t="s">
        <v>19</v>
      </c>
      <c r="I14" s="1" t="s">
        <v>20</v>
      </c>
      <c r="J14" s="1" t="s">
        <v>80</v>
      </c>
      <c r="K14" s="1" t="s">
        <v>22</v>
      </c>
      <c r="L14" s="1" t="str">
        <f>HYPERLINK("https://files.afu.se/Downloads/Transcripts/Weaponized%20(George%20Knapp%20and%20Corbell)/2023 05 09 - Jeremy Corbell - WEAPONIZED   EPISODE %2316   Russian Scientists Risked Everything to investigate UFOs_C8Z6IBxC0v0 - transcript (automated).pdf","Transcript Link")</f>
        <v>Transcript Link</v>
      </c>
      <c r="M14" s="2" t="str">
        <f>HYPERLINK("https://files.afu.se/Downloads/Transcripts/Weaponized%20(George%20Knapp%20and%20Corbell)/2023 05 09 - Jeremy Corbell - WEAPONIZED   EPISODE %2316   Russian Scientists Risked Everything to investigate UFOs_C8Z6IBxC0v0 - transcript (automated).pdf","Transcript Link")</f>
        <v>Transcript Link</v>
      </c>
    </row>
    <row r="15" spans="1:13" ht="409.5">
      <c r="A15" s="1" t="s">
        <v>81</v>
      </c>
      <c r="B15" s="1" t="s">
        <v>13</v>
      </c>
      <c r="C15" s="4" t="s">
        <v>82</v>
      </c>
      <c r="D15" s="1" t="s">
        <v>83</v>
      </c>
      <c r="E15" s="1" t="s">
        <v>70</v>
      </c>
      <c r="F15" s="4" t="s">
        <v>17</v>
      </c>
      <c r="G15" s="1" t="s">
        <v>18</v>
      </c>
      <c r="H15" s="1" t="s">
        <v>19</v>
      </c>
      <c r="I15" s="1" t="s">
        <v>20</v>
      </c>
      <c r="J15" s="1" t="s">
        <v>84</v>
      </c>
      <c r="K15" s="1" t="s">
        <v>22</v>
      </c>
      <c r="L15" s="1" t="str">
        <f>HYPERLINK("https://files.afu.se/Downloads/Transcripts/Weaponized%20(George%20Knapp%20and%20Corbell)/2023 05 02 - Jeremy Corbell - We Saw A Real UFO Together   Dave Foley &amp; Jeremy Corbell_UAuTgCB-fQk - transcript (automated).pdf","Transcript Link")</f>
        <v>Transcript Link</v>
      </c>
      <c r="M15" s="2" t="str">
        <f>HYPERLINK("https://files.afu.se/Downloads/Transcripts/Weaponized%20(George%20Knapp%20and%20Corbell)/2023 05 02 - Jeremy Corbell - We Saw A Real UFO Together   Dave Foley &amp; Jeremy Corbell_UAuTgCB-fQk - transcript (automated).pdf","Transcript Link")</f>
        <v>Transcript Link</v>
      </c>
    </row>
    <row r="16" spans="1:13" ht="409.5">
      <c r="A16" s="1" t="s">
        <v>81</v>
      </c>
      <c r="B16" s="1" t="s">
        <v>13</v>
      </c>
      <c r="C16" s="4" t="s">
        <v>85</v>
      </c>
      <c r="D16" s="1" t="s">
        <v>86</v>
      </c>
      <c r="E16" s="1" t="s">
        <v>87</v>
      </c>
      <c r="F16" s="4" t="s">
        <v>17</v>
      </c>
      <c r="G16" s="1" t="s">
        <v>18</v>
      </c>
      <c r="H16" s="1" t="s">
        <v>19</v>
      </c>
      <c r="I16" s="1" t="s">
        <v>20</v>
      </c>
      <c r="J16" s="1" t="s">
        <v>88</v>
      </c>
      <c r="K16" s="1" t="s">
        <v>22</v>
      </c>
      <c r="L16" s="1" t="str">
        <f>HYPERLINK("https://files.afu.se/Downloads/Transcripts/Weaponized%20(George%20Knapp%20and%20Corbell)/2023 05 02 - Jeremy Corbell - WEAPONIZED   EPISODE %2315   Dave Foley's UFO Adventure_3jCPjlB60L4 - transcript (automated).pdf","Transcript Link")</f>
        <v>Transcript Link</v>
      </c>
      <c r="M16" s="2" t="str">
        <f>HYPERLINK("https://files.afu.se/Downloads/Transcripts/Weaponized%20(George%20Knapp%20and%20Corbell)/2023 05 02 - Jeremy Corbell - WEAPONIZED   EPISODE %2315   Dave Foley's UFO Adventure_3jCPjlB60L4 - transcript (automated).pdf","Transcript Link")</f>
        <v>Transcript Link</v>
      </c>
    </row>
    <row r="17" spans="1:13" ht="409.5">
      <c r="A17" s="1" t="s">
        <v>89</v>
      </c>
      <c r="B17" s="1" t="s">
        <v>13</v>
      </c>
      <c r="C17" s="4" t="s">
        <v>90</v>
      </c>
      <c r="D17" s="1" t="s">
        <v>91</v>
      </c>
      <c r="E17" s="1" t="s">
        <v>70</v>
      </c>
      <c r="F17" s="4" t="s">
        <v>17</v>
      </c>
      <c r="G17" s="1" t="s">
        <v>18</v>
      </c>
      <c r="H17" s="1" t="s">
        <v>19</v>
      </c>
      <c r="I17" s="1" t="s">
        <v>20</v>
      </c>
      <c r="J17" s="1" t="s">
        <v>92</v>
      </c>
      <c r="K17" s="1" t="s">
        <v>22</v>
      </c>
      <c r="L17" s="1" t="str">
        <f>HYPERLINK("https://files.afu.se/Downloads/Transcripts/Weaponized%20(George%20Knapp%20and%20Corbell)/2023 04 25 - Jeremy Corbell - New Declassified UFO Video   Why Won't The Pentagon Release The MOSUL ORB UFO Video _2OPJxDcXY-k - transcript (automated).pdf","Transcript Link")</f>
        <v>Transcript Link</v>
      </c>
      <c r="M17" s="2" t="str">
        <f>HYPERLINK("https://files.afu.se/Downloads/Transcripts/Weaponized%20(George%20Knapp%20and%20Corbell)/2023 04 25 - Jeremy Corbell - New Declassified UFO Video   Why Won't The Pentagon Release The MOSUL ORB UFO Video _2OPJxDcXY-k - transcript (automated).pdf","Transcript Link")</f>
        <v>Transcript Link</v>
      </c>
    </row>
    <row r="18" spans="1:13" ht="409.5">
      <c r="A18" s="1" t="s">
        <v>89</v>
      </c>
      <c r="B18" s="1" t="s">
        <v>13</v>
      </c>
      <c r="C18" s="4" t="s">
        <v>93</v>
      </c>
      <c r="D18" s="1" t="s">
        <v>94</v>
      </c>
      <c r="E18" s="1" t="s">
        <v>95</v>
      </c>
      <c r="F18" s="4" t="s">
        <v>17</v>
      </c>
      <c r="G18" s="1" t="s">
        <v>18</v>
      </c>
      <c r="H18" s="1" t="s">
        <v>19</v>
      </c>
      <c r="I18" s="1" t="s">
        <v>20</v>
      </c>
      <c r="J18" s="1" t="s">
        <v>96</v>
      </c>
      <c r="K18" s="1" t="s">
        <v>22</v>
      </c>
      <c r="L18" s="1" t="str">
        <f>HYPERLINK("https://files.afu.se/Downloads/Transcripts/Weaponized%20(George%20Knapp%20and%20Corbell)/2023 04 25 - Jeremy Corbell - WEAPONIZED   EPISODE %2314   U.S. Senate UFO Hearing - The Good, The Bad &amp; The Ugly_vJH68O6ehMM - transcript (automated).pdf","Transcript Link")</f>
        <v>Transcript Link</v>
      </c>
      <c r="M18" s="2" t="str">
        <f>HYPERLINK("https://files.afu.se/Downloads/Transcripts/Weaponized%20(George%20Knapp%20and%20Corbell)/2023 04 25 - Jeremy Corbell - WEAPONIZED   EPISODE %2314   U.S. Senate UFO Hearing - The Good, The Bad &amp; The Ugly_vJH68O6ehMM - transcript (automated).pdf","Transcript Link")</f>
        <v>Transcript Link</v>
      </c>
    </row>
    <row r="19" spans="1:13" ht="409.5">
      <c r="A19" s="1" t="s">
        <v>97</v>
      </c>
      <c r="B19" s="1" t="s">
        <v>13</v>
      </c>
      <c r="C19" s="4" t="s">
        <v>98</v>
      </c>
      <c r="D19" s="1" t="s">
        <v>99</v>
      </c>
      <c r="E19" s="1" t="s">
        <v>100</v>
      </c>
      <c r="F19" s="4" t="s">
        <v>17</v>
      </c>
      <c r="G19" s="1" t="s">
        <v>18</v>
      </c>
      <c r="H19" s="1" t="s">
        <v>19</v>
      </c>
      <c r="I19" s="1" t="s">
        <v>20</v>
      </c>
      <c r="J19" s="1" t="s">
        <v>101</v>
      </c>
      <c r="K19" s="1" t="s">
        <v>22</v>
      </c>
      <c r="L19" s="1" t="str">
        <f>HYPERLINK("https://files.afu.se/Downloads/Transcripts/Weaponized%20(George%20Knapp%20and%20Corbell)/2023 04 18 - Jeremy Corbell - Was President Reagan Warning Us About UFOs _lovBTbMVLwg - transcript (automated).pdf","Transcript Link")</f>
        <v>Transcript Link</v>
      </c>
      <c r="M19" s="2" t="str">
        <f>HYPERLINK("https://files.afu.se/Downloads/Transcripts/Weaponized%20(George%20Knapp%20and%20Corbell)/2023 04 18 - Jeremy Corbell - Was President Reagan Warning Us About UFOs _lovBTbMVLwg - transcript (automated).pdf","Transcript Link")</f>
        <v>Transcript Link</v>
      </c>
    </row>
    <row r="20" spans="1:13" ht="409.5">
      <c r="A20" s="1" t="s">
        <v>97</v>
      </c>
      <c r="B20" s="1" t="s">
        <v>13</v>
      </c>
      <c r="C20" s="4" t="s">
        <v>102</v>
      </c>
      <c r="D20" s="1" t="s">
        <v>103</v>
      </c>
      <c r="E20" s="1" t="s">
        <v>100</v>
      </c>
      <c r="F20" s="4" t="s">
        <v>17</v>
      </c>
      <c r="G20" s="1" t="s">
        <v>18</v>
      </c>
      <c r="H20" s="1" t="s">
        <v>19</v>
      </c>
      <c r="I20" s="1" t="s">
        <v>20</v>
      </c>
      <c r="J20" s="1" t="s">
        <v>104</v>
      </c>
      <c r="K20" s="1" t="s">
        <v>22</v>
      </c>
      <c r="L20" s="1" t="str">
        <f>HYPERLINK("https://files.afu.se/Downloads/Transcripts/Weaponized%20(George%20Knapp%20and%20Corbell)/2023 04 18 - Jeremy Corbell - Did Alien Robots Land In Russia _S713pxMKovM - transcript (automated).pdf","Transcript Link")</f>
        <v>Transcript Link</v>
      </c>
      <c r="M20" s="2" t="str">
        <f>HYPERLINK("https://files.afu.se/Downloads/Transcripts/Weaponized%20(George%20Knapp%20and%20Corbell)/2023 04 18 - Jeremy Corbell - Did Alien Robots Land In Russia _S713pxMKovM - transcript (automated).pdf","Transcript Link")</f>
        <v>Transcript Link</v>
      </c>
    </row>
    <row r="21" spans="1:13" ht="409.5">
      <c r="A21" s="1" t="s">
        <v>97</v>
      </c>
      <c r="B21" s="1" t="s">
        <v>13</v>
      </c>
      <c r="C21" s="4" t="s">
        <v>105</v>
      </c>
      <c r="D21" s="1" t="s">
        <v>106</v>
      </c>
      <c r="E21" s="1" t="s">
        <v>107</v>
      </c>
      <c r="F21" s="4" t="s">
        <v>17</v>
      </c>
      <c r="G21" s="1" t="s">
        <v>18</v>
      </c>
      <c r="H21" s="1" t="s">
        <v>19</v>
      </c>
      <c r="I21" s="1" t="s">
        <v>20</v>
      </c>
      <c r="J21" s="1" t="s">
        <v>108</v>
      </c>
      <c r="K21" s="1" t="s">
        <v>22</v>
      </c>
      <c r="L21" s="1" t="str">
        <f>HYPERLINK("https://files.afu.se/Downloads/Transcripts/Weaponized%20(George%20Knapp%20and%20Corbell)/2023 04 18 - Jeremy Corbell - What It’s Like To Smuggle Classified UFO Documents Out Of Russia_-14kx7IX5k4 - transcript (automated).pdf","Transcript Link")</f>
        <v>Transcript Link</v>
      </c>
      <c r="M21" s="2" t="str">
        <f>HYPERLINK("https://files.afu.se/Downloads/Transcripts/Weaponized%20(George%20Knapp%20and%20Corbell)/2023 04 18 - Jeremy Corbell - What It’s Like To Smuggle Classified UFO Documents Out Of Russia_-14kx7IX5k4 - transcript (automated).pdf","Transcript Link")</f>
        <v>Transcript Link</v>
      </c>
    </row>
    <row r="22" spans="1:13" ht="409.5">
      <c r="A22" s="1" t="s">
        <v>97</v>
      </c>
      <c r="B22" s="1" t="s">
        <v>13</v>
      </c>
      <c r="C22" s="4" t="s">
        <v>109</v>
      </c>
      <c r="D22" s="1" t="s">
        <v>110</v>
      </c>
      <c r="E22" s="1" t="s">
        <v>111</v>
      </c>
      <c r="F22" s="4" t="s">
        <v>17</v>
      </c>
      <c r="G22" s="1" t="s">
        <v>18</v>
      </c>
      <c r="H22" s="1" t="s">
        <v>19</v>
      </c>
      <c r="I22" s="1" t="s">
        <v>20</v>
      </c>
      <c r="J22" s="1" t="s">
        <v>112</v>
      </c>
      <c r="K22" s="1" t="s">
        <v>22</v>
      </c>
      <c r="L22" s="1" t="str">
        <f>HYPERLINK("https://files.afu.se/Downloads/Transcripts/Weaponized%20(George%20Knapp%20and%20Corbell)/2023 04 18 - Jeremy Corbell - WEAPONIZED   EPISODE %2313   Russia's Secret UFO Files_hgtymg5E6F0 - transcript (automated).pdf","Transcript Link")</f>
        <v>Transcript Link</v>
      </c>
      <c r="M22" s="2" t="str">
        <f>HYPERLINK("https://files.afu.se/Downloads/Transcripts/Weaponized%20(George%20Knapp%20and%20Corbell)/2023 04 18 - Jeremy Corbell - WEAPONIZED   EPISODE %2313   Russia's Secret UFO Files_hgtymg5E6F0 - transcript (automated).pdf","Transcript Link")</f>
        <v>Transcript Link</v>
      </c>
    </row>
    <row r="23" spans="1:13" ht="409.5">
      <c r="A23" s="1" t="s">
        <v>113</v>
      </c>
      <c r="B23" s="1" t="s">
        <v>13</v>
      </c>
      <c r="C23" s="4" t="s">
        <v>114</v>
      </c>
      <c r="D23" s="1" t="s">
        <v>115</v>
      </c>
      <c r="E23" s="1" t="s">
        <v>100</v>
      </c>
      <c r="F23" s="4" t="s">
        <v>17</v>
      </c>
      <c r="G23" s="1" t="s">
        <v>18</v>
      </c>
      <c r="H23" s="1" t="s">
        <v>19</v>
      </c>
      <c r="I23" s="1" t="s">
        <v>20</v>
      </c>
      <c r="J23" s="1" t="s">
        <v>116</v>
      </c>
      <c r="K23" s="1" t="s">
        <v>22</v>
      </c>
      <c r="L23" s="1">
        <v>0</v>
      </c>
      <c r="M23" s="2">
        <v>0</v>
      </c>
    </row>
    <row r="24" spans="1:13" ht="409.5">
      <c r="A24" s="1" t="s">
        <v>113</v>
      </c>
      <c r="B24" s="1" t="s">
        <v>13</v>
      </c>
      <c r="C24" s="4" t="s">
        <v>117</v>
      </c>
      <c r="D24" s="1" t="s">
        <v>118</v>
      </c>
      <c r="E24" s="1" t="s">
        <v>100</v>
      </c>
      <c r="F24" s="4" t="s">
        <v>17</v>
      </c>
      <c r="G24" s="1" t="s">
        <v>18</v>
      </c>
      <c r="H24" s="1" t="s">
        <v>19</v>
      </c>
      <c r="I24" s="1" t="s">
        <v>20</v>
      </c>
      <c r="J24" s="1" t="s">
        <v>119</v>
      </c>
      <c r="K24" s="1" t="s">
        <v>22</v>
      </c>
      <c r="L24" s="1" t="str">
        <f>HYPERLINK("https://files.afu.se/Downloads/Transcripts/Weaponized%20(George%20Knapp%20and%20Corbell)/2023 04 11 - Jeremy Corbell - Skinwalker Ranch + Cryptids, Creatures &amp; The Absurdity Of What Has Been Seen_9Q-vkymdpyw - transcript (automated).pdf","Transcript Link")</f>
        <v>Transcript Link</v>
      </c>
      <c r="M24" s="2" t="str">
        <f>HYPERLINK("https://files.afu.se/Downloads/Transcripts/Weaponized%20(George%20Knapp%20and%20Corbell)/2023 04 11 - Jeremy Corbell - Skinwalker Ranch + Cryptids, Creatures &amp; The Absurdity Of What Has Been Seen_9Q-vkymdpyw - transcript (automated).pdf","Transcript Link")</f>
        <v>Transcript Link</v>
      </c>
    </row>
    <row r="25" spans="1:13" ht="409.5">
      <c r="A25" s="1" t="s">
        <v>113</v>
      </c>
      <c r="B25" s="1" t="s">
        <v>13</v>
      </c>
      <c r="C25" s="4" t="s">
        <v>120</v>
      </c>
      <c r="D25" s="1" t="s">
        <v>121</v>
      </c>
      <c r="E25" s="1" t="s">
        <v>100</v>
      </c>
      <c r="F25" s="4" t="s">
        <v>17</v>
      </c>
      <c r="G25" s="1" t="s">
        <v>18</v>
      </c>
      <c r="H25" s="1" t="s">
        <v>19</v>
      </c>
      <c r="I25" s="1" t="s">
        <v>20</v>
      </c>
      <c r="J25" s="1" t="s">
        <v>122</v>
      </c>
      <c r="K25" s="1" t="s">
        <v>22</v>
      </c>
      <c r="L25" s="1" t="str">
        <f>HYPERLINK("https://files.afu.se/Downloads/Transcripts/Weaponized%20(George%20Knapp%20and%20Corbell)/2023 04 11 - Jeremy Corbell - Kenneth Arnold's Famous UFO Encounter Was Way Stranger Than You Were Told_cLLd_ReMwpg - transcript (automated).pdf","Transcript Link")</f>
        <v>Transcript Link</v>
      </c>
      <c r="M25" s="2" t="str">
        <f>HYPERLINK("https://files.afu.se/Downloads/Transcripts/Weaponized%20(George%20Knapp%20and%20Corbell)/2023 04 11 - Jeremy Corbell - Kenneth Arnold's Famous UFO Encounter Was Way Stranger Than You Were Told_cLLd_ReMwpg - transcript (automated).pdf","Transcript Link")</f>
        <v>Transcript Link</v>
      </c>
    </row>
    <row r="26" spans="1:13" ht="409.5">
      <c r="A26" s="1" t="s">
        <v>113</v>
      </c>
      <c r="B26" s="1" t="s">
        <v>13</v>
      </c>
      <c r="C26" s="4" t="s">
        <v>123</v>
      </c>
      <c r="D26" s="1" t="s">
        <v>124</v>
      </c>
      <c r="E26" s="1" t="s">
        <v>100</v>
      </c>
      <c r="F26" s="4" t="s">
        <v>17</v>
      </c>
      <c r="G26" s="1" t="s">
        <v>18</v>
      </c>
      <c r="H26" s="1" t="s">
        <v>19</v>
      </c>
      <c r="I26" s="1" t="s">
        <v>20</v>
      </c>
      <c r="J26" s="1" t="s">
        <v>125</v>
      </c>
      <c r="K26" s="1" t="s">
        <v>22</v>
      </c>
      <c r="L26" s="1" t="str">
        <f>HYPERLINK("https://files.afu.se/Downloads/Transcripts/Weaponized%20(George%20Knapp%20and%20Corbell)/2023 04 11 - Jeremy Corbell - This Scientist Saw UFOs at Skinwalker Ranch_CDXNstMOQsc - transcript (automated).pdf","Transcript Link")</f>
        <v>Transcript Link</v>
      </c>
      <c r="M26" s="2" t="str">
        <f>HYPERLINK("https://files.afu.se/Downloads/Transcripts/Weaponized%20(George%20Knapp%20and%20Corbell)/2023 04 11 - Jeremy Corbell - This Scientist Saw UFOs at Skinwalker Ranch_CDXNstMOQsc - transcript (automated).pdf","Transcript Link")</f>
        <v>Transcript Link</v>
      </c>
    </row>
    <row r="27" spans="1:13" ht="409.5">
      <c r="A27" s="1" t="s">
        <v>113</v>
      </c>
      <c r="B27" s="1" t="s">
        <v>13</v>
      </c>
      <c r="C27" s="4" t="s">
        <v>126</v>
      </c>
      <c r="D27" s="1" t="s">
        <v>127</v>
      </c>
      <c r="E27" s="1" t="s">
        <v>100</v>
      </c>
      <c r="F27" s="4" t="s">
        <v>17</v>
      </c>
      <c r="G27" s="1" t="s">
        <v>18</v>
      </c>
      <c r="H27" s="1" t="s">
        <v>19</v>
      </c>
      <c r="I27" s="1" t="s">
        <v>20</v>
      </c>
      <c r="J27" s="1" t="s">
        <v>128</v>
      </c>
      <c r="K27" s="1" t="s">
        <v>22</v>
      </c>
      <c r="L27" s="1" t="str">
        <f>HYPERLINK("https://files.afu.se/Downloads/Transcripts/Weaponized%20(George%20Knapp%20and%20Corbell)/2023 04 11 - Jeremy Corbell - Does Our Government Have Alien Spacecraft - Not Made Here On Earth _bib_AdGA20o - transcript (automated).pdf","Transcript Link")</f>
        <v>Transcript Link</v>
      </c>
      <c r="M27" s="2" t="str">
        <f>HYPERLINK("https://files.afu.se/Downloads/Transcripts/Weaponized%20(George%20Knapp%20and%20Corbell)/2023 04 11 - Jeremy Corbell - Does Our Government Have Alien Spacecraft - Not Made Here On Earth _bib_AdGA20o - transcript (automated).pdf","Transcript Link")</f>
        <v>Transcript Link</v>
      </c>
    </row>
    <row r="28" spans="1:13" ht="409.5">
      <c r="A28" s="1" t="s">
        <v>113</v>
      </c>
      <c r="B28" s="1" t="s">
        <v>13</v>
      </c>
      <c r="C28" s="4" t="s">
        <v>129</v>
      </c>
      <c r="D28" s="1" t="s">
        <v>130</v>
      </c>
      <c r="E28" s="1" t="s">
        <v>131</v>
      </c>
      <c r="F28" s="4" t="s">
        <v>17</v>
      </c>
      <c r="G28" s="1" t="s">
        <v>18</v>
      </c>
      <c r="H28" s="1" t="s">
        <v>19</v>
      </c>
      <c r="I28" s="1" t="s">
        <v>20</v>
      </c>
      <c r="J28" s="1" t="s">
        <v>132</v>
      </c>
      <c r="K28" s="1" t="s">
        <v>22</v>
      </c>
      <c r="L28" s="1" t="str">
        <f>HYPERLINK("https://files.afu.se/Downloads/Transcripts/Weaponized%20(George%20Knapp%20and%20Corbell)/2023 04 11 - Jeremy Corbell - WEAPONIZED   EPISODE %2312   UFO &amp; Paranormal Connections + The AAWSAP Legacy_tvUfdN2fyww - transcript (automated).pdf","Transcript Link")</f>
        <v>Transcript Link</v>
      </c>
      <c r="M28" s="2" t="str">
        <f>HYPERLINK("https://files.afu.se/Downloads/Transcripts/Weaponized%20(George%20Knapp%20and%20Corbell)/2023 04 11 - Jeremy Corbell - WEAPONIZED   EPISODE %2312   UFO &amp; Paranormal Connections + The AAWSAP Legacy_tvUfdN2fyww - transcript (automated).pdf","Transcript Link")</f>
        <v>Transcript Link</v>
      </c>
    </row>
    <row r="29" spans="1:13" ht="409.5">
      <c r="A29" s="1" t="s">
        <v>133</v>
      </c>
      <c r="B29" s="1" t="s">
        <v>13</v>
      </c>
      <c r="C29" s="4" t="s">
        <v>134</v>
      </c>
      <c r="D29" s="1" t="s">
        <v>135</v>
      </c>
      <c r="E29" s="1" t="s">
        <v>100</v>
      </c>
      <c r="F29" s="4" t="s">
        <v>17</v>
      </c>
      <c r="G29" s="1" t="s">
        <v>18</v>
      </c>
      <c r="H29" s="1" t="s">
        <v>19</v>
      </c>
      <c r="I29" s="1" t="s">
        <v>20</v>
      </c>
      <c r="J29" s="1" t="s">
        <v>136</v>
      </c>
      <c r="K29" s="1" t="s">
        <v>22</v>
      </c>
      <c r="L29" s="1" t="str">
        <f>HYPERLINK("https://files.afu.se/Downloads/Transcripts/Weaponized%20(George%20Knapp%20and%20Corbell)/2023 04 04 - Jeremy Corbell - Play Cinema Roulette   with Jeremy Corbell, George Knapp and John Long_l9SPgejXbKY - transcript (automated).pdf","Transcript Link")</f>
        <v>Transcript Link</v>
      </c>
      <c r="M29" s="2" t="str">
        <f>HYPERLINK("https://files.afu.se/Downloads/Transcripts/Weaponized%20(George%20Knapp%20and%20Corbell)/2023 04 04 - Jeremy Corbell - Play Cinema Roulette   with Jeremy Corbell, George Knapp and John Long_l9SPgejXbKY - transcript (automated).pdf","Transcript Link")</f>
        <v>Transcript Link</v>
      </c>
    </row>
    <row r="30" spans="1:13" ht="409.5">
      <c r="A30" s="1" t="s">
        <v>133</v>
      </c>
      <c r="B30" s="1" t="s">
        <v>13</v>
      </c>
      <c r="C30" s="4" t="s">
        <v>137</v>
      </c>
      <c r="D30" s="1" t="s">
        <v>138</v>
      </c>
      <c r="E30" s="1" t="s">
        <v>139</v>
      </c>
      <c r="F30" s="4" t="s">
        <v>17</v>
      </c>
      <c r="G30" s="1" t="s">
        <v>18</v>
      </c>
      <c r="H30" s="1" t="s">
        <v>19</v>
      </c>
      <c r="I30" s="1" t="s">
        <v>20</v>
      </c>
      <c r="J30" s="1" t="s">
        <v>140</v>
      </c>
      <c r="K30" s="1" t="s">
        <v>22</v>
      </c>
      <c r="L30" s="1" t="str">
        <f>HYPERLINK("https://files.afu.se/Downloads/Transcripts/Weaponized%20(George%20Knapp%20and%20Corbell)/2023 04 04 - Jeremy Corbell - WEAPONIZED   EPISODE %2311   Hollywood In Transition + The Future Of Movies, TV and Streaming_dyzaJwElNsI - transcript (automated).pdf","Transcript Link")</f>
        <v>Transcript Link</v>
      </c>
      <c r="M30" s="2" t="str">
        <f>HYPERLINK("https://files.afu.se/Downloads/Transcripts/Weaponized%20(George%20Knapp%20and%20Corbell)/2023 04 04 - Jeremy Corbell - WEAPONIZED   EPISODE %2311   Hollywood In Transition + The Future Of Movies, TV and Streaming_dyzaJwElNsI - transcript (automated).pdf","Transcript Link")</f>
        <v>Transcript Link</v>
      </c>
    </row>
    <row r="31" spans="1:13" ht="409.5">
      <c r="A31" s="1" t="s">
        <v>141</v>
      </c>
      <c r="B31" s="1" t="s">
        <v>13</v>
      </c>
      <c r="C31" s="4" t="s">
        <v>142</v>
      </c>
      <c r="D31" s="1" t="s">
        <v>143</v>
      </c>
      <c r="E31" s="1" t="s">
        <v>100</v>
      </c>
      <c r="F31" s="4" t="s">
        <v>17</v>
      </c>
      <c r="G31" s="1" t="s">
        <v>18</v>
      </c>
      <c r="H31" s="1" t="s">
        <v>19</v>
      </c>
      <c r="I31" s="1" t="s">
        <v>20</v>
      </c>
      <c r="J31" s="1" t="s">
        <v>144</v>
      </c>
      <c r="K31" s="1" t="s">
        <v>22</v>
      </c>
      <c r="L31" s="1">
        <v>0</v>
      </c>
      <c r="M31" s="2">
        <v>0</v>
      </c>
    </row>
    <row r="32" spans="1:13" ht="409.5">
      <c r="A32" s="1" t="s">
        <v>141</v>
      </c>
      <c r="B32" s="1" t="s">
        <v>13</v>
      </c>
      <c r="C32" s="4" t="s">
        <v>145</v>
      </c>
      <c r="D32" s="1" t="s">
        <v>146</v>
      </c>
      <c r="E32" s="1" t="s">
        <v>100</v>
      </c>
      <c r="F32" s="4" t="s">
        <v>17</v>
      </c>
      <c r="G32" s="1" t="s">
        <v>18</v>
      </c>
      <c r="H32" s="1" t="s">
        <v>19</v>
      </c>
      <c r="I32" s="1" t="s">
        <v>20</v>
      </c>
      <c r="J32" s="1" t="s">
        <v>147</v>
      </c>
      <c r="K32" s="1" t="s">
        <v>22</v>
      </c>
      <c r="L32" s="1" t="str">
        <f>HYPERLINK("https://files.afu.se/Downloads/Transcripts/Weaponized%20(George%20Knapp%20and%20Corbell)/2023 03 28 - Jeremy Corbell - The Technoterrestrial Hypothesis   What if A.I. betrays us to Aliens _iDYDRDhvQ_A - transcript (automated).pdf","Transcript Link")</f>
        <v>Transcript Link</v>
      </c>
      <c r="M32" s="2" t="str">
        <f>HYPERLINK("https://files.afu.se/Downloads/Transcripts/Weaponized%20(George%20Knapp%20and%20Corbell)/2023 03 28 - Jeremy Corbell - The Technoterrestrial Hypothesis   What if A.I. betrays us to Aliens _iDYDRDhvQ_A - transcript (automated).pdf","Transcript Link")</f>
        <v>Transcript Link</v>
      </c>
    </row>
    <row r="33" spans="1:13" ht="409.5">
      <c r="A33" s="1" t="s">
        <v>141</v>
      </c>
      <c r="B33" s="1" t="s">
        <v>13</v>
      </c>
      <c r="C33" s="4" t="s">
        <v>148</v>
      </c>
      <c r="D33" s="1" t="s">
        <v>149</v>
      </c>
      <c r="E33" s="1" t="s">
        <v>150</v>
      </c>
      <c r="F33" s="4" t="s">
        <v>17</v>
      </c>
      <c r="G33" s="1" t="s">
        <v>18</v>
      </c>
      <c r="H33" s="1" t="s">
        <v>19</v>
      </c>
      <c r="I33" s="1" t="s">
        <v>20</v>
      </c>
      <c r="J33" s="1" t="s">
        <v>151</v>
      </c>
      <c r="K33" s="1" t="s">
        <v>22</v>
      </c>
      <c r="L33" s="1" t="str">
        <f>HYPERLINK("https://files.afu.se/Downloads/Transcripts/Weaponized%20(George%20Knapp%20and%20Corbell)/2023 03 28 - Jeremy Corbell - WEAPONIZED   EPISODE %2310   Midnight Gospel + UFOs, Demonic A.I. Simulations &amp; Spirituality_0iN7j0BzXGw - transcript (automated).pdf","Transcript Link")</f>
        <v>Transcript Link</v>
      </c>
      <c r="M33" s="2" t="str">
        <f>HYPERLINK("https://files.afu.se/Downloads/Transcripts/Weaponized%20(George%20Knapp%20and%20Corbell)/2023 03 28 - Jeremy Corbell - WEAPONIZED   EPISODE %2310   Midnight Gospel + UFOs, Demonic A.I. Simulations &amp; Spirituality_0iN7j0BzXGw - transcript (automated).pdf","Transcript Link")</f>
        <v>Transcript Link</v>
      </c>
    </row>
    <row r="34" spans="1:13" ht="409.5">
      <c r="A34" s="1" t="s">
        <v>152</v>
      </c>
      <c r="B34" s="1" t="s">
        <v>13</v>
      </c>
      <c r="C34" s="4" t="s">
        <v>153</v>
      </c>
      <c r="D34" s="1" t="s">
        <v>154</v>
      </c>
      <c r="E34" s="1" t="s">
        <v>155</v>
      </c>
      <c r="F34" s="4" t="s">
        <v>17</v>
      </c>
      <c r="G34" s="1" t="s">
        <v>18</v>
      </c>
      <c r="H34" s="1" t="s">
        <v>19</v>
      </c>
      <c r="I34" s="1" t="s">
        <v>20</v>
      </c>
      <c r="J34" s="1" t="s">
        <v>156</v>
      </c>
      <c r="K34" s="1" t="s">
        <v>22</v>
      </c>
      <c r="L34" s="1" t="str">
        <f>HYPERLINK("https://files.afu.se/Downloads/Transcripts/Weaponized%20(George%20Knapp%20and%20Corbell)/2023 03 07 - Jeremy Corbell - BAGHDAD PHANTOM UAP_GhfXuSIUX-k - transcript (automated).pdf","Transcript Link")</f>
        <v>Transcript Link</v>
      </c>
      <c r="M34" s="2" t="str">
        <f>HYPERLINK("https://files.afu.se/Downloads/Transcripts/Weaponized%20(George%20Knapp%20and%20Corbell)/2023 03 07 - Jeremy Corbell - BAGHDAD PHANTOM UAP_GhfXuSIUX-k - transcript (automated).pdf","Transcript Link")</f>
        <v>Transcript Link</v>
      </c>
    </row>
    <row r="35" spans="1:13" ht="409.5">
      <c r="A35" s="1" t="s">
        <v>152</v>
      </c>
      <c r="B35" s="1" t="s">
        <v>13</v>
      </c>
      <c r="C35" s="4" t="s">
        <v>157</v>
      </c>
      <c r="D35" s="1" t="s">
        <v>158</v>
      </c>
      <c r="E35" s="1" t="s">
        <v>159</v>
      </c>
      <c r="F35" s="4" t="s">
        <v>17</v>
      </c>
      <c r="G35" s="1" t="s">
        <v>18</v>
      </c>
      <c r="H35" s="1" t="s">
        <v>19</v>
      </c>
      <c r="I35" s="1" t="s">
        <v>20</v>
      </c>
      <c r="J35" s="1" t="s">
        <v>160</v>
      </c>
      <c r="K35" s="1" t="s">
        <v>22</v>
      </c>
      <c r="L35" s="1" t="str">
        <f>HYPERLINK("https://files.afu.se/Downloads/Transcripts/Weaponized%20(George%20Knapp%20and%20Corbell)/2023 03 07 - Jeremy Corbell - WEAPONIZED   EPISODE %237   STORMING AREA 51 &amp; THE BAGHDAD PHANTOM_F1hRHo2QHSw - transcript (automated).pdf","Transcript Link")</f>
        <v>Transcript Link</v>
      </c>
      <c r="M35" s="2" t="str">
        <f>HYPERLINK("https://files.afu.se/Downloads/Transcripts/Weaponized%20(George%20Knapp%20and%20Corbell)/2023 03 07 - Jeremy Corbell - WEAPONIZED   EPISODE %237   STORMING AREA 51 &amp; THE BAGHDAD PHANTOM_F1hRHo2QHSw - transcript (automated).pdf","Transcript Link")</f>
        <v>Transcript Link</v>
      </c>
    </row>
    <row r="36" spans="1:13" ht="409.5">
      <c r="A36" s="1" t="s">
        <v>161</v>
      </c>
      <c r="B36" s="1" t="s">
        <v>13</v>
      </c>
      <c r="C36" s="4" t="s">
        <v>162</v>
      </c>
      <c r="D36" s="1" t="s">
        <v>163</v>
      </c>
      <c r="E36" s="1" t="s">
        <v>100</v>
      </c>
      <c r="F36" s="4" t="s">
        <v>17</v>
      </c>
      <c r="G36" s="1" t="s">
        <v>18</v>
      </c>
      <c r="H36" s="1" t="s">
        <v>19</v>
      </c>
      <c r="I36" s="1" t="s">
        <v>20</v>
      </c>
      <c r="J36" s="1" t="s">
        <v>164</v>
      </c>
      <c r="K36" s="1" t="s">
        <v>22</v>
      </c>
      <c r="L36" s="1" t="str">
        <f>HYPERLINK("https://files.afu.se/Downloads/Transcripts/Weaponized%20(George%20Knapp%20and%20Corbell)/2023 02 28 - Jeremy Corbell - The CIA’s Secretly Funded UFO Documentary   Jeremy Corbell Is A Loose Cannon_RJgWqUEa2xc - transcript (automated).pdf","Transcript Link")</f>
        <v>Transcript Link</v>
      </c>
      <c r="M36" s="2" t="str">
        <f>HYPERLINK("https://files.afu.se/Downloads/Transcripts/Weaponized%20(George%20Knapp%20and%20Corbell)/2023 02 28 - Jeremy Corbell - The CIA’s Secretly Funded UFO Documentary   Jeremy Corbell Is A Loose Cannon_RJgWqUEa2xc - transcript (automated).pdf","Transcript Link")</f>
        <v>Transcript Link</v>
      </c>
    </row>
    <row r="37" spans="1:13" ht="409.5">
      <c r="A37" s="1" t="s">
        <v>161</v>
      </c>
      <c r="B37" s="1" t="s">
        <v>13</v>
      </c>
      <c r="C37" s="4" t="s">
        <v>165</v>
      </c>
      <c r="D37" s="1" t="s">
        <v>166</v>
      </c>
      <c r="E37" s="1" t="s">
        <v>100</v>
      </c>
      <c r="F37" s="4" t="s">
        <v>17</v>
      </c>
      <c r="G37" s="1" t="s">
        <v>18</v>
      </c>
      <c r="H37" s="1" t="s">
        <v>19</v>
      </c>
      <c r="I37" s="1" t="s">
        <v>20</v>
      </c>
      <c r="J37" s="1" t="s">
        <v>167</v>
      </c>
      <c r="K37" s="1" t="s">
        <v>22</v>
      </c>
      <c r="L37" s="1" t="str">
        <f>HYPERLINK("https://files.afu.se/Downloads/Transcripts/Weaponized%20(George%20Knapp%20and%20Corbell)/2023 02 28 - Jeremy Corbell - The Deathbed Confession We Will Never See   UFO Programs Will Be Held Accountable_wj9EkpSrkA0 - transcript (automated).pdf","Transcript Link")</f>
        <v>Transcript Link</v>
      </c>
      <c r="M37" s="2" t="str">
        <f>HYPERLINK("https://files.afu.se/Downloads/Transcripts/Weaponized%20(George%20Knapp%20and%20Corbell)/2023 02 28 - Jeremy Corbell - The Deathbed Confession We Will Never See   UFO Programs Will Be Held Accountable_wj9EkpSrkA0 - transcript (automated).pdf","Transcript Link")</f>
        <v>Transcript Link</v>
      </c>
    </row>
    <row r="38" spans="1:13" ht="409.5">
      <c r="A38" s="1" t="s">
        <v>161</v>
      </c>
      <c r="B38" s="1" t="s">
        <v>13</v>
      </c>
      <c r="C38" s="4" t="s">
        <v>168</v>
      </c>
      <c r="D38" s="1" t="s">
        <v>169</v>
      </c>
      <c r="E38" s="1" t="s">
        <v>100</v>
      </c>
      <c r="F38" s="4" t="s">
        <v>17</v>
      </c>
      <c r="G38" s="1" t="s">
        <v>18</v>
      </c>
      <c r="H38" s="1" t="s">
        <v>19</v>
      </c>
      <c r="I38" s="1" t="s">
        <v>20</v>
      </c>
      <c r="J38" s="1" t="s">
        <v>170</v>
      </c>
      <c r="K38" s="1" t="s">
        <v>22</v>
      </c>
      <c r="L38" s="1" t="str">
        <f>HYPERLINK("https://files.afu.se/Downloads/Transcripts/Weaponized%20(George%20Knapp%20and%20Corbell)/2023 02 28 - Jeremy Corbell - Live Alien From Another World Captured By Our Military   Many Witnesses Silenced_AZRczat2IP8 - transcript (automated).pdf","Transcript Link")</f>
        <v>Transcript Link</v>
      </c>
      <c r="M38" s="2" t="str">
        <f>HYPERLINK("https://files.afu.se/Downloads/Transcripts/Weaponized%20(George%20Knapp%20and%20Corbell)/2023 02 28 - Jeremy Corbell - Live Alien From Another World Captured By Our Military   Many Witnesses Silenced_AZRczat2IP8 - transcript (automated).pdf","Transcript Link")</f>
        <v>Transcript Link</v>
      </c>
    </row>
    <row r="39" spans="1:13" ht="409.5">
      <c r="A39" s="1" t="s">
        <v>161</v>
      </c>
      <c r="B39" s="1" t="s">
        <v>13</v>
      </c>
      <c r="C39" s="4" t="s">
        <v>171</v>
      </c>
      <c r="D39" s="1" t="s">
        <v>172</v>
      </c>
      <c r="E39" s="1" t="s">
        <v>100</v>
      </c>
      <c r="F39" s="4" t="s">
        <v>17</v>
      </c>
      <c r="G39" s="1" t="s">
        <v>18</v>
      </c>
      <c r="H39" s="1" t="s">
        <v>19</v>
      </c>
      <c r="I39" s="1" t="s">
        <v>20</v>
      </c>
      <c r="J39" s="1" t="s">
        <v>173</v>
      </c>
      <c r="K39" s="1" t="s">
        <v>22</v>
      </c>
      <c r="L39" s="1">
        <v>0</v>
      </c>
      <c r="M39" s="2">
        <v>0</v>
      </c>
    </row>
    <row r="40" spans="1:13" ht="409.5">
      <c r="A40" s="1" t="s">
        <v>161</v>
      </c>
      <c r="B40" s="1" t="s">
        <v>13</v>
      </c>
      <c r="C40" s="4" t="s">
        <v>174</v>
      </c>
      <c r="D40" s="1" t="s">
        <v>175</v>
      </c>
      <c r="E40" s="1" t="s">
        <v>176</v>
      </c>
      <c r="F40" s="4" t="s">
        <v>17</v>
      </c>
      <c r="G40" s="1" t="s">
        <v>18</v>
      </c>
      <c r="H40" s="1" t="s">
        <v>19</v>
      </c>
      <c r="I40" s="1" t="s">
        <v>20</v>
      </c>
      <c r="J40" s="1" t="s">
        <v>177</v>
      </c>
      <c r="K40" s="1" t="s">
        <v>22</v>
      </c>
      <c r="L40" s="1" t="str">
        <f>HYPERLINK("https://files.afu.se/Downloads/Transcripts/Weaponized%20(George%20Knapp%20and%20Corbell)/2023 02 28 - Jeremy Corbell - WEAPONIZED   EPISODE %236   Crashed Saucer Overseer_v8VxTPhQ29U - transcript (automated).pdf","Transcript Link")</f>
        <v>Transcript Link</v>
      </c>
      <c r="M40" s="2" t="str">
        <f>HYPERLINK("https://files.afu.se/Downloads/Transcripts/Weaponized%20(George%20Knapp%20and%20Corbell)/2023 02 28 - Jeremy Corbell - WEAPONIZED   EPISODE %236   Crashed Saucer Overseer_v8VxTPhQ29U - transcript (automated).pdf","Transcript Link")</f>
        <v>Transcript Link</v>
      </c>
    </row>
    <row r="41" spans="1:13" ht="409.5">
      <c r="A41" s="1" t="s">
        <v>178</v>
      </c>
      <c r="B41" s="1" t="s">
        <v>13</v>
      </c>
      <c r="C41" s="4" t="s">
        <v>179</v>
      </c>
      <c r="D41" s="1" t="s">
        <v>180</v>
      </c>
      <c r="E41" s="1" t="s">
        <v>100</v>
      </c>
      <c r="F41" s="4" t="s">
        <v>17</v>
      </c>
      <c r="G41" s="1" t="s">
        <v>18</v>
      </c>
      <c r="H41" s="1" t="s">
        <v>19</v>
      </c>
      <c r="I41" s="1" t="s">
        <v>20</v>
      </c>
      <c r="J41" s="1" t="s">
        <v>181</v>
      </c>
      <c r="K41" s="1" t="s">
        <v>22</v>
      </c>
      <c r="L41" s="1">
        <v>0</v>
      </c>
      <c r="M41" s="2">
        <v>0</v>
      </c>
    </row>
    <row r="42" spans="1:13" ht="409.5">
      <c r="A42" s="1" t="s">
        <v>178</v>
      </c>
      <c r="B42" s="1" t="s">
        <v>13</v>
      </c>
      <c r="C42" s="4" t="s">
        <v>182</v>
      </c>
      <c r="D42" s="1" t="s">
        <v>183</v>
      </c>
      <c r="E42" s="1" t="s">
        <v>100</v>
      </c>
      <c r="F42" s="4" t="s">
        <v>17</v>
      </c>
      <c r="G42" s="1" t="s">
        <v>18</v>
      </c>
      <c r="H42" s="1" t="s">
        <v>19</v>
      </c>
      <c r="I42" s="1" t="s">
        <v>20</v>
      </c>
      <c r="J42" s="1" t="s">
        <v>184</v>
      </c>
      <c r="K42" s="1" t="s">
        <v>22</v>
      </c>
      <c r="L42" s="1" t="str">
        <f>HYPERLINK("https://files.afu.se/Downloads/Transcripts/Weaponized%20(George%20Knapp%20and%20Corbell)/2023 02 21 - Jeremy Corbell - The Anatomy Of A Real Cattle Mutilation_9sJ9M5vMSvo - transcript (automated).pdf","Transcript Link")</f>
        <v>Transcript Link</v>
      </c>
      <c r="M42" s="2" t="str">
        <f>HYPERLINK("https://files.afu.se/Downloads/Transcripts/Weaponized%20(George%20Knapp%20and%20Corbell)/2023 02 21 - Jeremy Corbell - The Anatomy Of A Real Cattle Mutilation_9sJ9M5vMSvo - transcript (automated).pdf","Transcript Link")</f>
        <v>Transcript Link</v>
      </c>
    </row>
    <row r="43" spans="1:13" ht="409.5">
      <c r="A43" s="1" t="s">
        <v>178</v>
      </c>
      <c r="B43" s="1" t="s">
        <v>13</v>
      </c>
      <c r="C43" s="4" t="s">
        <v>185</v>
      </c>
      <c r="D43" s="1" t="s">
        <v>186</v>
      </c>
      <c r="E43" s="1" t="s">
        <v>100</v>
      </c>
      <c r="F43" s="4" t="s">
        <v>17</v>
      </c>
      <c r="G43" s="1" t="s">
        <v>18</v>
      </c>
      <c r="H43" s="1" t="s">
        <v>19</v>
      </c>
      <c r="I43" s="1" t="s">
        <v>20</v>
      </c>
      <c r="J43" s="1" t="s">
        <v>187</v>
      </c>
      <c r="K43" s="1" t="s">
        <v>22</v>
      </c>
      <c r="L43" s="1" t="str">
        <f>HYPERLINK("https://files.afu.se/Downloads/Transcripts/Weaponized%20(George%20Knapp%20and%20Corbell)/2023 02 21 - Jeremy Corbell - Serial Killers, Satanic Cults, Nuclear Weapons, UFOs &amp; The FBI   The Cattle Mutilation Mystery_mKah-bNsXFA - transcript (automated).pdf","Transcript Link")</f>
        <v>Transcript Link</v>
      </c>
      <c r="M43" s="2" t="str">
        <f>HYPERLINK("https://files.afu.se/Downloads/Transcripts/Weaponized%20(George%20Knapp%20and%20Corbell)/2023 02 21 - Jeremy Corbell - Serial Killers, Satanic Cults, Nuclear Weapons, UFOs &amp; The FBI   The Cattle Mutilation Mystery_mKah-bNsXFA - transcript (automated).pdf","Transcript Link")</f>
        <v>Transcript Link</v>
      </c>
    </row>
    <row r="44" spans="1:13" ht="409.5">
      <c r="A44" s="1" t="s">
        <v>178</v>
      </c>
      <c r="B44" s="1" t="s">
        <v>13</v>
      </c>
      <c r="C44" s="4" t="s">
        <v>188</v>
      </c>
      <c r="D44" s="1" t="s">
        <v>189</v>
      </c>
      <c r="E44" s="1" t="s">
        <v>100</v>
      </c>
      <c r="F44" s="4" t="s">
        <v>17</v>
      </c>
      <c r="G44" s="1" t="s">
        <v>18</v>
      </c>
      <c r="H44" s="1" t="s">
        <v>19</v>
      </c>
      <c r="I44" s="1" t="s">
        <v>20</v>
      </c>
      <c r="J44" s="1" t="s">
        <v>190</v>
      </c>
      <c r="K44" s="1" t="s">
        <v>22</v>
      </c>
      <c r="L44" s="1" t="str">
        <f>HYPERLINK("https://files.afu.se/Downloads/Transcripts/Weaponized%20(George%20Knapp%20and%20Corbell)/2023 02 21 - Jeremy Corbell - Weird Science   The Origin &amp; Evolution Of Consciousness_hTrO5BzKLSk - transcript (automated).pdf","Transcript Link")</f>
        <v>Transcript Link</v>
      </c>
      <c r="M44" s="2" t="str">
        <f>HYPERLINK("https://files.afu.se/Downloads/Transcripts/Weaponized%20(George%20Knapp%20and%20Corbell)/2023 02 21 - Jeremy Corbell - Weird Science   The Origin &amp; Evolution Of Consciousness_hTrO5BzKLSk - transcript (automated).pdf","Transcript Link")</f>
        <v>Transcript Link</v>
      </c>
    </row>
    <row r="45" spans="1:13" ht="409.5">
      <c r="A45" s="1" t="s">
        <v>178</v>
      </c>
      <c r="B45" s="1" t="s">
        <v>13</v>
      </c>
      <c r="C45" s="4" t="s">
        <v>191</v>
      </c>
      <c r="D45" s="1" t="s">
        <v>192</v>
      </c>
      <c r="E45" s="1" t="s">
        <v>193</v>
      </c>
      <c r="F45" s="4" t="s">
        <v>17</v>
      </c>
      <c r="G45" s="1" t="s">
        <v>18</v>
      </c>
      <c r="H45" s="1" t="s">
        <v>19</v>
      </c>
      <c r="I45" s="1" t="s">
        <v>20</v>
      </c>
      <c r="J45" s="1" t="s">
        <v>194</v>
      </c>
      <c r="K45" s="1" t="s">
        <v>22</v>
      </c>
      <c r="L45" s="1" t="str">
        <f>HYPERLINK("https://files.afu.se/Downloads/Transcripts/Weaponized%20(George%20Knapp%20and%20Corbell)/2023 02 21 - Jeremy Corbell - WEAPONIZED   EPISODE %235   The Science of Animal Mutilations_g_wPr0LUeg0 - transcript (automated).pdf","Transcript Link")</f>
        <v>Transcript Link</v>
      </c>
      <c r="M45" s="2" t="str">
        <f>HYPERLINK("https://files.afu.se/Downloads/Transcripts/Weaponized%20(George%20Knapp%20and%20Corbell)/2023 02 21 - Jeremy Corbell - WEAPONIZED   EPISODE %235   The Science of Animal Mutilations_g_wPr0LUeg0 - transcript (automated).pdf","Transcript Link")</f>
        <v>Transcript Link</v>
      </c>
    </row>
    <row r="46" spans="1:13" ht="409.5">
      <c r="A46" s="1" t="s">
        <v>195</v>
      </c>
      <c r="B46" s="1" t="s">
        <v>13</v>
      </c>
      <c r="C46" s="4" t="s">
        <v>196</v>
      </c>
      <c r="D46" s="1" t="s">
        <v>197</v>
      </c>
      <c r="E46" s="1" t="s">
        <v>198</v>
      </c>
      <c r="F46" s="4" t="s">
        <v>17</v>
      </c>
      <c r="G46" s="1" t="s">
        <v>18</v>
      </c>
      <c r="H46" s="1" t="s">
        <v>19</v>
      </c>
      <c r="I46" s="1" t="s">
        <v>20</v>
      </c>
      <c r="J46" s="1" t="s">
        <v>199</v>
      </c>
      <c r="K46" s="1" t="s">
        <v>22</v>
      </c>
      <c r="L46" s="1" t="str">
        <f>HYPERLINK("https://files.afu.se/Downloads/Transcripts/Weaponized%20(George%20Knapp%20and%20Corbell)/2023 02 14 - Jeremy Corbell - WEAPONIZED   EPISODE %234   Up, Up, and Away + Balloon-a-Palooza_rUXML9D6P68 - transcript (automated).pdf","Transcript Link")</f>
        <v>Transcript Link</v>
      </c>
      <c r="M46" s="2" t="str">
        <f>HYPERLINK("https://files.afu.se/Downloads/Transcripts/Weaponized%20(George%20Knapp%20and%20Corbell)/2023 02 14 - Jeremy Corbell - WEAPONIZED   EPISODE %234   Up, Up, and Away + Balloon-a-Palooza_rUXML9D6P68 - transcript (automated).pdf","Transcript Link")</f>
        <v>Transcript Link</v>
      </c>
    </row>
    <row r="47" spans="1:13" ht="409.5">
      <c r="A47" s="1" t="s">
        <v>200</v>
      </c>
      <c r="B47" s="1" t="s">
        <v>13</v>
      </c>
      <c r="C47" s="4" t="s">
        <v>201</v>
      </c>
      <c r="D47" s="1" t="s">
        <v>202</v>
      </c>
      <c r="E47" s="1" t="s">
        <v>100</v>
      </c>
      <c r="F47" s="4" t="s">
        <v>17</v>
      </c>
      <c r="G47" s="1" t="s">
        <v>18</v>
      </c>
      <c r="H47" s="1" t="s">
        <v>19</v>
      </c>
      <c r="I47" s="1" t="s">
        <v>20</v>
      </c>
      <c r="J47" s="1" t="s">
        <v>203</v>
      </c>
      <c r="K47" s="1" t="s">
        <v>22</v>
      </c>
      <c r="L47" s="1" t="str">
        <f>HYPERLINK("https://files.afu.se/Downloads/Transcripts/Weaponized%20(George%20Knapp%20and%20Corbell)/2023 02 07 - Jeremy Corbell - UFO Whistleblowers Are Now Protected By Government   Where Are The Spacecraft &amp; Alien Bodies _6-m_dcJXz04 - transcript (automated).pdf","Transcript Link")</f>
        <v>Transcript Link</v>
      </c>
      <c r="M47" s="2" t="str">
        <f>HYPERLINK("https://files.afu.se/Downloads/Transcripts/Weaponized%20(George%20Knapp%20and%20Corbell)/2023 02 07 - Jeremy Corbell - UFO Whistleblowers Are Now Protected By Government   Where Are The Spacecraft &amp; Alien Bodies _6-m_dcJXz04 - transcript (automated).pdf","Transcript Link")</f>
        <v>Transcript Link</v>
      </c>
    </row>
    <row r="48" spans="1:13" ht="409.5">
      <c r="A48" s="1" t="s">
        <v>200</v>
      </c>
      <c r="B48" s="1" t="s">
        <v>13</v>
      </c>
      <c r="C48" s="4" t="s">
        <v>204</v>
      </c>
      <c r="D48" s="1" t="s">
        <v>205</v>
      </c>
      <c r="E48" s="1" t="s">
        <v>100</v>
      </c>
      <c r="F48" s="4" t="s">
        <v>17</v>
      </c>
      <c r="G48" s="1" t="s">
        <v>18</v>
      </c>
      <c r="H48" s="1" t="s">
        <v>19</v>
      </c>
      <c r="I48" s="1" t="s">
        <v>20</v>
      </c>
      <c r="J48" s="1" t="s">
        <v>206</v>
      </c>
      <c r="K48" s="1" t="s">
        <v>22</v>
      </c>
      <c r="L48" s="1" t="str">
        <f>HYPERLINK("https://files.afu.se/Downloads/Transcripts/Weaponized%20(George%20Knapp%20and%20Corbell)/2023 02 07 - Jeremy Corbell - Project Blue Book &amp; Roswell Killed Public Trust About UFO Transparency + Are Times Changing _LIEP-xtMuWE - transcript (automated).pdf","Transcript Link")</f>
        <v>Transcript Link</v>
      </c>
      <c r="M48" s="2" t="str">
        <f>HYPERLINK("https://files.afu.se/Downloads/Transcripts/Weaponized%20(George%20Knapp%20and%20Corbell)/2023 02 07 - Jeremy Corbell - Project Blue Book &amp; Roswell Killed Public Trust About UFO Transparency + Are Times Changing _LIEP-xtMuWE - transcript (automated).pdf","Transcript Link")</f>
        <v>Transcript Link</v>
      </c>
    </row>
    <row r="49" spans="1:13" ht="409.5">
      <c r="A49" s="1" t="s">
        <v>200</v>
      </c>
      <c r="B49" s="1" t="s">
        <v>13</v>
      </c>
      <c r="C49" s="4" t="s">
        <v>207</v>
      </c>
      <c r="D49" s="1" t="s">
        <v>208</v>
      </c>
      <c r="E49" s="1" t="s">
        <v>100</v>
      </c>
      <c r="F49" s="4" t="s">
        <v>17</v>
      </c>
      <c r="G49" s="1" t="s">
        <v>18</v>
      </c>
      <c r="H49" s="1" t="s">
        <v>19</v>
      </c>
      <c r="I49" s="1" t="s">
        <v>20</v>
      </c>
      <c r="J49" s="1" t="s">
        <v>209</v>
      </c>
      <c r="K49" s="1" t="s">
        <v>22</v>
      </c>
      <c r="L49" s="1" t="str">
        <f>HYPERLINK("https://files.afu.se/Downloads/Transcripts/Weaponized%20(George%20Knapp%20and%20Corbell)/2023 02 07 - Jeremy Corbell - The Largest Government UFO Program In History - That Is Publicly Acknowledged_WODrvBg9L6Q - transcript (automated).pdf","Transcript Link")</f>
        <v>Transcript Link</v>
      </c>
      <c r="M49" s="2" t="str">
        <f>HYPERLINK("https://files.afu.se/Downloads/Transcripts/Weaponized%20(George%20Knapp%20and%20Corbell)/2023 02 07 - Jeremy Corbell - The Largest Government UFO Program In History - That Is Publicly Acknowledged_WODrvBg9L6Q - transcript (automated).pdf","Transcript Link")</f>
        <v>Transcript Link</v>
      </c>
    </row>
    <row r="50" spans="1:13" ht="409.5">
      <c r="A50" s="1" t="s">
        <v>200</v>
      </c>
      <c r="B50" s="1" t="s">
        <v>13</v>
      </c>
      <c r="C50" s="4" t="s">
        <v>210</v>
      </c>
      <c r="D50" s="1" t="s">
        <v>211</v>
      </c>
      <c r="E50" s="1" t="s">
        <v>100</v>
      </c>
      <c r="F50" s="4" t="s">
        <v>17</v>
      </c>
      <c r="G50" s="1" t="s">
        <v>18</v>
      </c>
      <c r="H50" s="1" t="s">
        <v>19</v>
      </c>
      <c r="I50" s="1" t="s">
        <v>20</v>
      </c>
      <c r="J50" s="1" t="s">
        <v>212</v>
      </c>
      <c r="K50" s="1" t="s">
        <v>22</v>
      </c>
      <c r="L50" s="1" t="str">
        <f>HYPERLINK("https://files.afu.se/Downloads/Transcripts/Weaponized%20(George%20Knapp%20and%20Corbell)/2023 02 07 - Jeremy Corbell - Your Government Has Information On UFOs - Not Yet Made Public_bBvn2dy_5R0 - transcript (automated).pdf","Transcript Link")</f>
        <v>Transcript Link</v>
      </c>
      <c r="M50" s="2" t="str">
        <f>HYPERLINK("https://files.afu.se/Downloads/Transcripts/Weaponized%20(George%20Knapp%20and%20Corbell)/2023 02 07 - Jeremy Corbell - Your Government Has Information On UFOs - Not Yet Made Public_bBvn2dy_5R0 - transcript (automated).pdf","Transcript Link")</f>
        <v>Transcript Link</v>
      </c>
    </row>
    <row r="51" spans="1:13" ht="409.5">
      <c r="A51" s="1" t="s">
        <v>200</v>
      </c>
      <c r="B51" s="1" t="s">
        <v>13</v>
      </c>
      <c r="C51" s="4" t="s">
        <v>213</v>
      </c>
      <c r="D51" s="1" t="s">
        <v>214</v>
      </c>
      <c r="E51" s="1" t="s">
        <v>100</v>
      </c>
      <c r="F51" s="4" t="s">
        <v>17</v>
      </c>
      <c r="G51" s="1" t="s">
        <v>18</v>
      </c>
      <c r="H51" s="1" t="s">
        <v>19</v>
      </c>
      <c r="I51" s="1" t="s">
        <v>20</v>
      </c>
      <c r="J51" s="1" t="s">
        <v>215</v>
      </c>
      <c r="K51" s="1" t="s">
        <v>22</v>
      </c>
      <c r="L51" s="1" t="str">
        <f>HYPERLINK("https://files.afu.se/Downloads/Transcripts/Weaponized%20(George%20Knapp%20and%20Corbell)/2023 02 07 - Jeremy Corbell - The U.S. Government Takes An Asymmetric &amp; Diverse Approach To Studying The UFO Problem_rJU3y76o7Os - transcript (automated).pdf","Transcript Link")</f>
        <v>Transcript Link</v>
      </c>
      <c r="M51" s="2" t="str">
        <f>HYPERLINK("https://files.afu.se/Downloads/Transcripts/Weaponized%20(George%20Knapp%20and%20Corbell)/2023 02 07 - Jeremy Corbell - The U.S. Government Takes An Asymmetric &amp; Diverse Approach To Studying The UFO Problem_rJU3y76o7Os - transcript (automated).pdf","Transcript Link")</f>
        <v>Transcript Link</v>
      </c>
    </row>
    <row r="52" spans="1:13" ht="409.5">
      <c r="A52" s="1" t="s">
        <v>200</v>
      </c>
      <c r="B52" s="1" t="s">
        <v>13</v>
      </c>
      <c r="C52" s="4" t="s">
        <v>216</v>
      </c>
      <c r="D52" s="1" t="s">
        <v>217</v>
      </c>
      <c r="E52" s="1" t="s">
        <v>100</v>
      </c>
      <c r="F52" s="4" t="s">
        <v>17</v>
      </c>
      <c r="G52" s="1" t="s">
        <v>18</v>
      </c>
      <c r="H52" s="1" t="s">
        <v>19</v>
      </c>
      <c r="I52" s="1" t="s">
        <v>20</v>
      </c>
      <c r="J52" s="1" t="s">
        <v>218</v>
      </c>
      <c r="K52" s="1" t="s">
        <v>22</v>
      </c>
      <c r="L52" s="1" t="str">
        <f>HYPERLINK("https://files.afu.se/Downloads/Transcripts/Weaponized%20(George%20Knapp%20and%20Corbell)/2023 02 07 - Jeremy Corbell - Who's Jay Stratton &amp; What Are His Qualifications To Hunt UFOs For The U.S. Military _498oaavKijM - transcript (automated).pdf","Transcript Link")</f>
        <v>Transcript Link</v>
      </c>
      <c r="M52" s="2" t="str">
        <f>HYPERLINK("https://files.afu.se/Downloads/Transcripts/Weaponized%20(George%20Knapp%20and%20Corbell)/2023 02 07 - Jeremy Corbell - Who's Jay Stratton &amp; What Are His Qualifications To Hunt UFOs For The U.S. Military _498oaavKijM - transcript (automated).pdf","Transcript Link")</f>
        <v>Transcript Link</v>
      </c>
    </row>
    <row r="53" spans="1:13" ht="409.5">
      <c r="A53" s="1" t="s">
        <v>200</v>
      </c>
      <c r="B53" s="1" t="s">
        <v>13</v>
      </c>
      <c r="C53" s="4" t="s">
        <v>219</v>
      </c>
      <c r="D53" s="1" t="s">
        <v>220</v>
      </c>
      <c r="E53" s="1" t="s">
        <v>100</v>
      </c>
      <c r="F53" s="4" t="s">
        <v>17</v>
      </c>
      <c r="G53" s="1" t="s">
        <v>18</v>
      </c>
      <c r="H53" s="1" t="s">
        <v>19</v>
      </c>
      <c r="I53" s="1" t="s">
        <v>20</v>
      </c>
      <c r="J53" s="1" t="s">
        <v>221</v>
      </c>
      <c r="K53" s="1" t="s">
        <v>22</v>
      </c>
      <c r="L53" s="1" t="str">
        <f>HYPERLINK("https://files.afu.se/Downloads/Transcripts/Weaponized%20(George%20Knapp%20and%20Corbell)/2023 02 07 - Jeremy Corbell - The Man Who Made It Cool To Report UFOs In The Military_aE_Dqs2AIHg - transcript (automated).pdf","Transcript Link")</f>
        <v>Transcript Link</v>
      </c>
      <c r="M53" s="2" t="str">
        <f>HYPERLINK("https://files.afu.se/Downloads/Transcripts/Weaponized%20(George%20Knapp%20and%20Corbell)/2023 02 07 - Jeremy Corbell - The Man Who Made It Cool To Report UFOs In The Military_aE_Dqs2AIHg - transcript (automated).pdf","Transcript Link")</f>
        <v>Transcript Link</v>
      </c>
    </row>
    <row r="54" spans="1:13" ht="409.5">
      <c r="A54" s="1" t="s">
        <v>200</v>
      </c>
      <c r="B54" s="1" t="s">
        <v>13</v>
      </c>
      <c r="C54" s="4" t="s">
        <v>222</v>
      </c>
      <c r="D54" s="1" t="s">
        <v>223</v>
      </c>
      <c r="E54" s="1" t="s">
        <v>224</v>
      </c>
      <c r="F54" s="4" t="s">
        <v>17</v>
      </c>
      <c r="G54" s="1" t="s">
        <v>18</v>
      </c>
      <c r="H54" s="1" t="s">
        <v>19</v>
      </c>
      <c r="I54" s="1" t="s">
        <v>20</v>
      </c>
      <c r="J54" s="1" t="s">
        <v>225</v>
      </c>
      <c r="K54" s="1" t="s">
        <v>22</v>
      </c>
      <c r="L54" s="1" t="str">
        <f>HYPERLINK("https://files.afu.se/Downloads/Transcripts/Weaponized%20(George%20Knapp%20and%20Corbell)/2023 02 07 - Jeremy Corbell - WEAPONIZED   EPISODE %233   The Pentagon's Top UFO Hunter_hsyj481bq_U - transcript (automated).pdf","Transcript Link")</f>
        <v>Transcript Link</v>
      </c>
      <c r="M54" s="2" t="str">
        <f>HYPERLINK("https://files.afu.se/Downloads/Transcripts/Weaponized%20(George%20Knapp%20and%20Corbell)/2023 02 07 - Jeremy Corbell - WEAPONIZED   EPISODE %233   The Pentagon's Top UFO Hunter_hsyj481bq_U - transcript (automated).pdf","Transcript Link")</f>
        <v>Transcript Link</v>
      </c>
    </row>
    <row r="55" spans="1:13" ht="180">
      <c r="A55" s="1" t="s">
        <v>226</v>
      </c>
      <c r="B55" s="1" t="s">
        <v>13</v>
      </c>
      <c r="C55" s="4" t="s">
        <v>227</v>
      </c>
      <c r="D55" s="1" t="s">
        <v>228</v>
      </c>
      <c r="E55" s="1" t="s">
        <v>229</v>
      </c>
      <c r="F55" s="4" t="s">
        <v>17</v>
      </c>
      <c r="G55" s="1" t="s">
        <v>18</v>
      </c>
      <c r="H55" s="1" t="s">
        <v>19</v>
      </c>
      <c r="I55" s="1" t="s">
        <v>20</v>
      </c>
      <c r="J55" s="1" t="s">
        <v>230</v>
      </c>
      <c r="K55" s="1" t="s">
        <v>22</v>
      </c>
      <c r="L55" s="1" t="str">
        <f>HYPERLINK("https://files.afu.se/Downloads/Transcripts/Weaponized%20(George%20Knapp%20and%20Corbell)/2023 01 31 - Jeremy Corbell - WEAPONIZED   UFO DEBUNKERS BEWARE_N5LXZ1QJ7KM - transcript (automated).pdf","Transcript Link")</f>
        <v>Transcript Link</v>
      </c>
      <c r="M55" s="2" t="str">
        <f>HYPERLINK("https://files.afu.se/Downloads/Transcripts/Weaponized%20(George%20Knapp%20and%20Corbell)/2023 01 31 - Jeremy Corbell - WEAPONIZED   UFO DEBUNKERS BEWARE_N5LXZ1QJ7KM - transcript (automated).pdf","Transcript Link")</f>
        <v>Transcript Link</v>
      </c>
    </row>
    <row r="56" spans="1:13" ht="409.5">
      <c r="A56" s="1" t="s">
        <v>226</v>
      </c>
      <c r="B56" s="1" t="s">
        <v>13</v>
      </c>
      <c r="C56" s="4" t="s">
        <v>231</v>
      </c>
      <c r="D56" s="1" t="s">
        <v>232</v>
      </c>
      <c r="E56" s="1" t="s">
        <v>233</v>
      </c>
      <c r="F56" s="4" t="s">
        <v>17</v>
      </c>
      <c r="G56" s="1" t="s">
        <v>18</v>
      </c>
      <c r="H56" s="1" t="s">
        <v>19</v>
      </c>
      <c r="I56" s="1" t="s">
        <v>20</v>
      </c>
      <c r="J56" s="1" t="s">
        <v>234</v>
      </c>
      <c r="K56" s="1" t="s">
        <v>22</v>
      </c>
      <c r="L56" s="1" t="str">
        <f>HYPERLINK("https://files.afu.se/Downloads/Transcripts/Weaponized%20(George%20Knapp%20and%20Corbell)/2023 01 31 - Jeremy Corbell - UFOs Are Someone's Technology - But Whose _-VOifOGLeHA - transcript (automated).pdf","Transcript Link")</f>
        <v>Transcript Link</v>
      </c>
      <c r="M56" s="2" t="str">
        <f>HYPERLINK("https://files.afu.se/Downloads/Transcripts/Weaponized%20(George%20Knapp%20and%20Corbell)/2023 01 31 - Jeremy Corbell - UFOs Are Someone's Technology - But Whose _-VOifOGLeHA - transcript (automated).pdf","Transcript Link")</f>
        <v>Transcript Link</v>
      </c>
    </row>
    <row r="57" spans="1:13" ht="409.5">
      <c r="A57" s="1" t="s">
        <v>226</v>
      </c>
      <c r="B57" s="1" t="s">
        <v>13</v>
      </c>
      <c r="C57" s="4" t="s">
        <v>235</v>
      </c>
      <c r="D57" s="1" t="s">
        <v>236</v>
      </c>
      <c r="E57" s="1" t="s">
        <v>233</v>
      </c>
      <c r="F57" s="4" t="s">
        <v>17</v>
      </c>
      <c r="G57" s="1" t="s">
        <v>18</v>
      </c>
      <c r="H57" s="1" t="s">
        <v>19</v>
      </c>
      <c r="I57" s="1" t="s">
        <v>20</v>
      </c>
      <c r="J57" s="1" t="s">
        <v>237</v>
      </c>
      <c r="K57" s="1" t="s">
        <v>22</v>
      </c>
      <c r="L57" s="1" t="str">
        <f>HYPERLINK("https://files.afu.se/Downloads/Transcripts/Weaponized%20(George%20Knapp%20and%20Corbell)/2023 01 31 - Jeremy Corbell - UFO Swarms NOT Chinese Drones Like Lazy Media Reported   EYE WITNESS_BkpfaTQsYek - transcript (automated).pdf","Transcript Link")</f>
        <v>Transcript Link</v>
      </c>
      <c r="M57" s="2" t="str">
        <f>HYPERLINK("https://files.afu.se/Downloads/Transcripts/Weaponized%20(George%20Knapp%20and%20Corbell)/2023 01 31 - Jeremy Corbell - UFO Swarms NOT Chinese Drones Like Lazy Media Reported   EYE WITNESS_BkpfaTQsYek - transcript (automated).pdf","Transcript Link")</f>
        <v>Transcript Link</v>
      </c>
    </row>
    <row r="58" spans="1:13" ht="409.5">
      <c r="A58" s="1" t="s">
        <v>226</v>
      </c>
      <c r="B58" s="1" t="s">
        <v>13</v>
      </c>
      <c r="C58" s="4" t="s">
        <v>238</v>
      </c>
      <c r="D58" s="1" t="s">
        <v>239</v>
      </c>
      <c r="E58" s="1" t="s">
        <v>233</v>
      </c>
      <c r="F58" s="4" t="s">
        <v>17</v>
      </c>
      <c r="G58" s="1" t="s">
        <v>18</v>
      </c>
      <c r="H58" s="1" t="s">
        <v>19</v>
      </c>
      <c r="I58" s="1" t="s">
        <v>20</v>
      </c>
      <c r="J58" s="1" t="s">
        <v>240</v>
      </c>
      <c r="K58" s="1" t="s">
        <v>22</v>
      </c>
      <c r="L58" s="1" t="str">
        <f>HYPERLINK("https://files.afu.se/Downloads/Transcripts/Weaponized%20(George%20Knapp%20and%20Corbell)/2023 01 31 - Jeremy Corbell - Transmedium UFOs Were Going In And Out Of Water__7IBMfAfr38 - transcript (automated).pdf","Transcript Link")</f>
        <v>Transcript Link</v>
      </c>
      <c r="M58" s="2" t="str">
        <f>HYPERLINK("https://files.afu.se/Downloads/Transcripts/Weaponized%20(George%20Knapp%20and%20Corbell)/2023 01 31 - Jeremy Corbell - Transmedium UFOs Were Going In And Out Of Water__7IBMfAfr38 - transcript (automated).pdf","Transcript Link")</f>
        <v>Transcript Link</v>
      </c>
    </row>
    <row r="59" spans="1:13" ht="409.5">
      <c r="A59" s="1" t="s">
        <v>226</v>
      </c>
      <c r="B59" s="1" t="s">
        <v>13</v>
      </c>
      <c r="C59" s="4" t="s">
        <v>241</v>
      </c>
      <c r="D59" s="1" t="s">
        <v>242</v>
      </c>
      <c r="E59" s="1" t="s">
        <v>233</v>
      </c>
      <c r="F59" s="4" t="s">
        <v>17</v>
      </c>
      <c r="G59" s="1" t="s">
        <v>18</v>
      </c>
      <c r="H59" s="1" t="s">
        <v>19</v>
      </c>
      <c r="I59" s="1" t="s">
        <v>20</v>
      </c>
      <c r="J59" s="1" t="s">
        <v>243</v>
      </c>
      <c r="K59" s="1" t="s">
        <v>22</v>
      </c>
      <c r="L59" s="1" t="str">
        <f>HYPERLINK("https://files.afu.se/Downloads/Transcripts/Weaponized%20(George%20Knapp%20and%20Corbell)/2023 01 31 - Jeremy Corbell - UFO Swarms Surrounding U.S. Navy Warships NOT Our Own Technology   EYE WITNESS_ydBAGFGBXbA - transcript (automated).pdf","Transcript Link")</f>
        <v>Transcript Link</v>
      </c>
      <c r="M59" s="2" t="str">
        <f>HYPERLINK("https://files.afu.se/Downloads/Transcripts/Weaponized%20(George%20Knapp%20and%20Corbell)/2023 01 31 - Jeremy Corbell - UFO Swarms Surrounding U.S. Navy Warships NOT Our Own Technology   EYE WITNESS_ydBAGFGBXbA - transcript (automated).pdf","Transcript Link")</f>
        <v>Transcript Link</v>
      </c>
    </row>
    <row r="60" spans="1:13" ht="409.5">
      <c r="A60" s="1" t="s">
        <v>226</v>
      </c>
      <c r="B60" s="1" t="s">
        <v>13</v>
      </c>
      <c r="C60" s="4" t="s">
        <v>244</v>
      </c>
      <c r="D60" s="1" t="s">
        <v>245</v>
      </c>
      <c r="E60" s="1" t="s">
        <v>233</v>
      </c>
      <c r="F60" s="4" t="s">
        <v>17</v>
      </c>
      <c r="G60" s="1" t="s">
        <v>18</v>
      </c>
      <c r="H60" s="1" t="s">
        <v>19</v>
      </c>
      <c r="I60" s="1" t="s">
        <v>20</v>
      </c>
      <c r="J60" s="1" t="s">
        <v>246</v>
      </c>
      <c r="K60" s="1" t="s">
        <v>22</v>
      </c>
      <c r="L60" s="1" t="str">
        <f>HYPERLINK("https://files.afu.se/Downloads/Transcripts/Weaponized%20(George%20Knapp%20and%20Corbell)/2023 01 31 - Jeremy Corbell - UFO Debunkers Do Mental Gymnastics To Avoid Fear Of The UFO Reality_aFOV1Et4LUk - transcript (automated).pdf","Transcript Link")</f>
        <v>Transcript Link</v>
      </c>
      <c r="M60" s="2" t="str">
        <f>HYPERLINK("https://files.afu.se/Downloads/Transcripts/Weaponized%20(George%20Knapp%20and%20Corbell)/2023 01 31 - Jeremy Corbell - UFO Debunkers Do Mental Gymnastics To Avoid Fear Of The UFO Reality_aFOV1Et4LUk - transcript (automated).pdf","Transcript Link")</f>
        <v>Transcript Link</v>
      </c>
    </row>
    <row r="61" spans="1:13" ht="409.5">
      <c r="A61" s="1" t="s">
        <v>226</v>
      </c>
      <c r="B61" s="1" t="s">
        <v>13</v>
      </c>
      <c r="C61" s="4" t="s">
        <v>247</v>
      </c>
      <c r="D61" s="1" t="s">
        <v>248</v>
      </c>
      <c r="E61" s="1" t="s">
        <v>233</v>
      </c>
      <c r="F61" s="4" t="s">
        <v>17</v>
      </c>
      <c r="G61" s="1" t="s">
        <v>18</v>
      </c>
      <c r="H61" s="1" t="s">
        <v>19</v>
      </c>
      <c r="I61" s="1" t="s">
        <v>20</v>
      </c>
      <c r="J61" s="1" t="s">
        <v>249</v>
      </c>
      <c r="K61" s="1" t="s">
        <v>22</v>
      </c>
      <c r="L61" s="1" t="str">
        <f>HYPERLINK("https://files.afu.se/Downloads/Transcripts/Weaponized%20(George%20Knapp%20and%20Corbell)/2023 01 31 - Jeremy Corbell - Is the UFO Presence Openly Discussed Within The Military _itE51UyJUOw - transcript (automated).pdf","Transcript Link")</f>
        <v>Transcript Link</v>
      </c>
      <c r="M61" s="2" t="str">
        <f>HYPERLINK("https://files.afu.se/Downloads/Transcripts/Weaponized%20(George%20Knapp%20and%20Corbell)/2023 01 31 - Jeremy Corbell - Is the UFO Presence Openly Discussed Within The Military _itE51UyJUOw - transcript (automated).pdf","Transcript Link")</f>
        <v>Transcript Link</v>
      </c>
    </row>
    <row r="62" spans="1:13" ht="409.5">
      <c r="A62" s="1" t="s">
        <v>226</v>
      </c>
      <c r="B62" s="1" t="s">
        <v>13</v>
      </c>
      <c r="C62" s="4" t="s">
        <v>250</v>
      </c>
      <c r="D62" s="1" t="s">
        <v>251</v>
      </c>
      <c r="E62" s="1" t="s">
        <v>233</v>
      </c>
      <c r="F62" s="4" t="s">
        <v>17</v>
      </c>
      <c r="G62" s="1" t="s">
        <v>18</v>
      </c>
      <c r="H62" s="1" t="s">
        <v>19</v>
      </c>
      <c r="I62" s="1" t="s">
        <v>20</v>
      </c>
      <c r="J62" s="1" t="s">
        <v>252</v>
      </c>
      <c r="K62" s="1" t="s">
        <v>22</v>
      </c>
      <c r="L62" s="1" t="str">
        <f>HYPERLINK("https://files.afu.se/Downloads/Transcripts/Weaponized%20(George%20Knapp%20and%20Corbell)/2023 01 31 - Jeremy Corbell - WEAPONIZED   EPISODE %232   UFO Swarms + A Military Perspective_DSYNTxVWmpw - transcript (automated).pdf","Transcript Link")</f>
        <v>Transcript Link</v>
      </c>
      <c r="M62" s="2" t="str">
        <f>HYPERLINK("https://files.afu.se/Downloads/Transcripts/Weaponized%20(George%20Knapp%20and%20Corbell)/2023 01 31 - Jeremy Corbell - WEAPONIZED   EPISODE %232   UFO Swarms + A Military Perspective_DSYNTxVWmpw - transcript (automated).pdf","Transcript Link")</f>
        <v>Transcript Link</v>
      </c>
    </row>
    <row r="63" spans="1:13" ht="409.5">
      <c r="A63" s="1" t="s">
        <v>253</v>
      </c>
      <c r="B63" s="1" t="s">
        <v>13</v>
      </c>
      <c r="C63" s="4" t="s">
        <v>254</v>
      </c>
      <c r="D63" s="1" t="s">
        <v>255</v>
      </c>
      <c r="E63" s="1" t="s">
        <v>100</v>
      </c>
      <c r="F63" s="4" t="s">
        <v>17</v>
      </c>
      <c r="G63" s="1" t="s">
        <v>18</v>
      </c>
      <c r="H63" s="1" t="s">
        <v>19</v>
      </c>
      <c r="I63" s="1" t="s">
        <v>20</v>
      </c>
      <c r="J63" s="1" t="s">
        <v>256</v>
      </c>
      <c r="K63" s="1" t="s">
        <v>22</v>
      </c>
      <c r="L63" s="1" t="str">
        <f>HYPERLINK("https://files.afu.se/Downloads/Transcripts/Weaponized%20(George%20Knapp%20and%20Corbell)/2023 01 24 - Jeremy Corbell - The Mosul Orb   A Military Filmed UFO In An Active War Zone_CTAGJ2pof0s - transcript (automated).pdf","Transcript Link")</f>
        <v>Transcript Link</v>
      </c>
      <c r="M63" s="2" t="str">
        <f>HYPERLINK("https://files.afu.se/Downloads/Transcripts/Weaponized%20(George%20Knapp%20and%20Corbell)/2023 01 24 - Jeremy Corbell - The Mosul Orb   A Military Filmed UFO In An Active War Zone_CTAGJ2pof0s - transcript (automated).pdf","Transcript Link")</f>
        <v>Transcript Link</v>
      </c>
    </row>
    <row r="64" spans="1:13" ht="409.5">
      <c r="A64" s="1" t="s">
        <v>253</v>
      </c>
      <c r="B64" s="1" t="s">
        <v>13</v>
      </c>
      <c r="C64" s="4" t="s">
        <v>257</v>
      </c>
      <c r="D64" s="1" t="s">
        <v>258</v>
      </c>
      <c r="E64" s="1" t="s">
        <v>100</v>
      </c>
      <c r="F64" s="4" t="s">
        <v>17</v>
      </c>
      <c r="G64" s="1" t="s">
        <v>18</v>
      </c>
      <c r="H64" s="1" t="s">
        <v>19</v>
      </c>
      <c r="I64" s="1" t="s">
        <v>20</v>
      </c>
      <c r="J64" s="1" t="s">
        <v>259</v>
      </c>
      <c r="K64" s="1" t="s">
        <v>22</v>
      </c>
      <c r="L64" s="1" t="str">
        <f>HYPERLINK("https://files.afu.se/Downloads/Transcripts/Weaponized%20(George%20Knapp%20and%20Corbell)/2023 01 24 - Jeremy Corbell - Military Eye Witness To The 2019 UFO Swarms_6uxG8lUzP6M - transcript (automated).pdf","Transcript Link")</f>
        <v>Transcript Link</v>
      </c>
      <c r="M64" s="2" t="str">
        <f>HYPERLINK("https://files.afu.se/Downloads/Transcripts/Weaponized%20(George%20Knapp%20and%20Corbell)/2023 01 24 - Jeremy Corbell - Military Eye Witness To The 2019 UFO Swarms_6uxG8lUzP6M - transcript (automated).pdf","Transcript Link")</f>
        <v>Transcript Link</v>
      </c>
    </row>
    <row r="65" spans="1:13" ht="409.5">
      <c r="A65" s="1" t="s">
        <v>253</v>
      </c>
      <c r="B65" s="1" t="s">
        <v>13</v>
      </c>
      <c r="C65" s="4" t="s">
        <v>260</v>
      </c>
      <c r="D65" s="1" t="s">
        <v>261</v>
      </c>
      <c r="E65" s="1" t="s">
        <v>100</v>
      </c>
      <c r="F65" s="4" t="s">
        <v>17</v>
      </c>
      <c r="G65" s="1" t="s">
        <v>18</v>
      </c>
      <c r="H65" s="1" t="s">
        <v>19</v>
      </c>
      <c r="I65" s="1" t="s">
        <v>20</v>
      </c>
      <c r="J65" s="1" t="s">
        <v>262</v>
      </c>
      <c r="K65" s="1" t="s">
        <v>22</v>
      </c>
      <c r="L65" s="1" t="str">
        <f>HYPERLINK("https://files.afu.se/Downloads/Transcripts/Weaponized%20(George%20Knapp%20and%20Corbell)/2023 01 24 - Jeremy Corbell - The 50 Year Congressional UFO Hearing Was A Whitewash_NA-N7Z9jdRg - transcript (automated).pdf","Transcript Link")</f>
        <v>Transcript Link</v>
      </c>
      <c r="M65" s="2" t="str">
        <f>HYPERLINK("https://files.afu.se/Downloads/Transcripts/Weaponized%20(George%20Knapp%20and%20Corbell)/2023 01 24 - Jeremy Corbell - The 50 Year Congressional UFO Hearing Was A Whitewash_NA-N7Z9jdRg - transcript (automated).pdf","Transcript Link")</f>
        <v>Transcript Link</v>
      </c>
    </row>
    <row r="66" spans="1:13" ht="409.5">
      <c r="A66" s="1" t="s">
        <v>253</v>
      </c>
      <c r="B66" s="1" t="s">
        <v>13</v>
      </c>
      <c r="C66" s="4" t="s">
        <v>263</v>
      </c>
      <c r="D66" s="1" t="s">
        <v>264</v>
      </c>
      <c r="E66" s="1" t="s">
        <v>100</v>
      </c>
      <c r="F66" s="4" t="s">
        <v>17</v>
      </c>
      <c r="G66" s="1" t="s">
        <v>18</v>
      </c>
      <c r="H66" s="1" t="s">
        <v>19</v>
      </c>
      <c r="I66" s="1" t="s">
        <v>20</v>
      </c>
      <c r="J66" s="1" t="s">
        <v>265</v>
      </c>
      <c r="K66" s="1" t="s">
        <v>22</v>
      </c>
      <c r="L66" s="1" t="str">
        <f>HYPERLINK("https://files.afu.se/Downloads/Transcripts/Weaponized%20(George%20Knapp%20and%20Corbell)/2023 01 24 - Jeremy Corbell - What's Unfolding With The UFO Story_sbyF64slpW0 - transcript (automated).pdf","Transcript Link")</f>
        <v>Transcript Link</v>
      </c>
      <c r="M66" s="2" t="str">
        <f>HYPERLINK("https://files.afu.se/Downloads/Transcripts/Weaponized%20(George%20Knapp%20and%20Corbell)/2023 01 24 - Jeremy Corbell - What's Unfolding With The UFO Story_sbyF64slpW0 - transcript (automated).pdf","Transcript Link")</f>
        <v>Transcript Link</v>
      </c>
    </row>
    <row r="67" spans="1:13" ht="409.5">
      <c r="A67" s="1" t="s">
        <v>253</v>
      </c>
      <c r="B67" s="1" t="s">
        <v>13</v>
      </c>
      <c r="C67" s="4" t="s">
        <v>266</v>
      </c>
      <c r="D67" s="1" t="s">
        <v>267</v>
      </c>
      <c r="E67" s="1" t="s">
        <v>268</v>
      </c>
      <c r="F67" s="4" t="s">
        <v>17</v>
      </c>
      <c r="G67" s="1" t="s">
        <v>18</v>
      </c>
      <c r="H67" s="1" t="s">
        <v>19</v>
      </c>
      <c r="I67" s="1" t="s">
        <v>20</v>
      </c>
      <c r="J67" s="1" t="s">
        <v>269</v>
      </c>
      <c r="K67" s="1" t="s">
        <v>22</v>
      </c>
      <c r="L67" s="1" t="str">
        <f>HYPERLINK("https://files.afu.se/Downloads/Transcripts/Weaponized%20(George%20Knapp%20and%20Corbell)/2023 01 24 - Jeremy Corbell - WEAPONIZED   EPISODE %231   All Roads Lead to UFOs_6PJLD6LLMUY - transcript (automated).pdf","Transcript Link")</f>
        <v>Transcript Link</v>
      </c>
      <c r="M67" s="2" t="str">
        <f>HYPERLINK("https://files.afu.se/Downloads/Transcripts/Weaponized%20(George%20Knapp%20and%20Corbell)/2023 01 24 - Jeremy Corbell - WEAPONIZED   EPISODE %231   All Roads Lead to UFOs_6PJLD6LLMUY - transcript (automated).pdf","Transcript Link")</f>
        <v>Transcript Link</v>
      </c>
    </row>
    <row r="68" spans="1:13" ht="409.5">
      <c r="A68" s="1" t="s">
        <v>270</v>
      </c>
      <c r="B68" s="1" t="s">
        <v>13</v>
      </c>
      <c r="C68" s="4" t="s">
        <v>271</v>
      </c>
      <c r="D68" s="1" t="s">
        <v>272</v>
      </c>
      <c r="E68" s="1" t="s">
        <v>100</v>
      </c>
      <c r="F68" s="4" t="s">
        <v>17</v>
      </c>
      <c r="G68" s="1" t="s">
        <v>18</v>
      </c>
      <c r="H68" s="1" t="s">
        <v>19</v>
      </c>
      <c r="I68" s="1" t="s">
        <v>20</v>
      </c>
      <c r="J68" s="1" t="s">
        <v>273</v>
      </c>
      <c r="K68" s="1" t="s">
        <v>22</v>
      </c>
      <c r="L68" s="1" t="str">
        <f>HYPERLINK("https://files.afu.se/Downloads/Transcripts/Weaponized%20(George%20Knapp%20and%20Corbell)/2023 01 23 - Jeremy Corbell - WEAPONIZED   with Jeremy Corbell &amp; George Knapp + Season 1 Trailer_tKP7Zzi1GrE - transcript (automated).pdf","Transcript Link")</f>
        <v>Transcript Link</v>
      </c>
      <c r="M68" s="2" t="str">
        <f>HYPERLINK("https://files.afu.se/Downloads/Transcripts/Weaponized%20(George%20Knapp%20and%20Corbell)/2023 01 23 - Jeremy Corbell - WEAPONIZED   with Jeremy Corbell &amp; George Knapp + Season 1 Trailer_tKP7Zzi1GrE - transcript (automated).pdf","Transcript Link")</f>
        <v>Transcript Link</v>
      </c>
    </row>
    <row r="69" spans="1:13" ht="240">
      <c r="A69" s="1" t="s">
        <v>274</v>
      </c>
      <c r="B69" s="1" t="s">
        <v>13</v>
      </c>
      <c r="C69" s="4" t="s">
        <v>275</v>
      </c>
      <c r="D69" s="1" t="s">
        <v>276</v>
      </c>
      <c r="E69" s="1" t="s">
        <v>277</v>
      </c>
      <c r="F69" s="4" t="s">
        <v>17</v>
      </c>
      <c r="G69" s="1" t="s">
        <v>18</v>
      </c>
      <c r="H69" s="1" t="s">
        <v>19</v>
      </c>
      <c r="I69" s="1" t="s">
        <v>20</v>
      </c>
      <c r="J69" s="1" t="s">
        <v>278</v>
      </c>
      <c r="K69" s="1" t="s">
        <v>22</v>
      </c>
      <c r="L69" s="1">
        <v>0</v>
      </c>
      <c r="M69" s="2">
        <v>0</v>
      </c>
    </row>
    <row r="70" spans="1:13" ht="195">
      <c r="A70" s="1" t="s">
        <v>279</v>
      </c>
      <c r="B70" s="1" t="s">
        <v>13</v>
      </c>
      <c r="C70" s="4" t="s">
        <v>280</v>
      </c>
      <c r="D70" s="1" t="s">
        <v>281</v>
      </c>
      <c r="E70" s="1" t="s">
        <v>282</v>
      </c>
      <c r="F70" s="4" t="s">
        <v>17</v>
      </c>
      <c r="G70" s="1" t="s">
        <v>18</v>
      </c>
      <c r="H70" s="1" t="s">
        <v>19</v>
      </c>
      <c r="I70" s="1" t="s">
        <v>20</v>
      </c>
      <c r="J70" s="1" t="s">
        <v>283</v>
      </c>
      <c r="K70" s="1" t="s">
        <v>22</v>
      </c>
      <c r="L70" s="1" t="str">
        <f>HYPERLINK("https://files.afu.se/Downloads/Transcripts/Weaponized%20(George%20Knapp%20and%20Corbell)/2022 11 25 - Jeremy Corbell - THE IMMEDIATE UFO SITUATION + JEREMY CORBELL_gxPN7VPeIlc - transcript (automated).pdf","Transcript Link")</f>
        <v>Transcript Link</v>
      </c>
      <c r="M70" s="2" t="str">
        <f>HYPERLINK("https://files.afu.se/Downloads/Transcripts/Weaponized%20(George%20Knapp%20and%20Corbell)/2022 11 25 - Jeremy Corbell - THE IMMEDIATE UFO SITUATION + JEREMY CORBELL_gxPN7VPeIlc - transcript (automated).pdf","Transcript Link")</f>
        <v>Transcript Link</v>
      </c>
    </row>
    <row r="71" spans="1:13" ht="300">
      <c r="A71" s="1" t="s">
        <v>284</v>
      </c>
      <c r="B71" s="1" t="s">
        <v>13</v>
      </c>
      <c r="C71" s="4" t="s">
        <v>285</v>
      </c>
      <c r="D71" s="1" t="s">
        <v>286</v>
      </c>
      <c r="E71" s="1" t="s">
        <v>287</v>
      </c>
      <c r="F71" s="4" t="s">
        <v>17</v>
      </c>
      <c r="G71" s="1" t="s">
        <v>18</v>
      </c>
      <c r="H71" s="1" t="s">
        <v>19</v>
      </c>
      <c r="I71" s="1" t="s">
        <v>20</v>
      </c>
      <c r="J71" s="1" t="s">
        <v>288</v>
      </c>
      <c r="K71" s="1" t="s">
        <v>22</v>
      </c>
      <c r="L71" s="1" t="str">
        <f>HYPERLINK("https://files.afu.se/Downloads/Transcripts/Weaponized%20(George%20Knapp%20and%20Corbell)/2022 11 10 - Jeremy Corbell - UFO HEARING + TRANSPARENCY IS NEEDED_9qCYPFXI01Y - transcript (automated).pdf","Transcript Link")</f>
        <v>Transcript Link</v>
      </c>
      <c r="M71" s="2" t="str">
        <f>HYPERLINK("https://files.afu.se/Downloads/Transcripts/Weaponized%20(George%20Knapp%20and%20Corbell)/2022 11 10 - Jeremy Corbell - UFO HEARING + TRANSPARENCY IS NEEDED_9qCYPFXI01Y - transcript (automated).pdf","Transcript Link")</f>
        <v>Transcript Link</v>
      </c>
    </row>
    <row r="72" spans="1:13" ht="180">
      <c r="A72" s="1" t="s">
        <v>289</v>
      </c>
      <c r="B72" s="1" t="s">
        <v>13</v>
      </c>
      <c r="C72" s="4" t="s">
        <v>290</v>
      </c>
      <c r="D72" s="1" t="s">
        <v>291</v>
      </c>
      <c r="E72" s="1" t="s">
        <v>292</v>
      </c>
      <c r="F72" s="4" t="s">
        <v>17</v>
      </c>
      <c r="G72" s="1" t="s">
        <v>18</v>
      </c>
      <c r="H72" s="1" t="s">
        <v>19</v>
      </c>
      <c r="I72" s="1" t="s">
        <v>20</v>
      </c>
      <c r="J72" s="1" t="s">
        <v>293</v>
      </c>
      <c r="K72" s="1" t="s">
        <v>22</v>
      </c>
      <c r="L72" s="1" t="str">
        <f>HYPERLINK("https://files.afu.se/Downloads/Transcripts/Weaponized%20(George%20Knapp%20and%20Corbell)/2022 11 02 - Jeremy Corbell - TODAY SHOW AUSTRALIA + JEREMY CORBELL &amp; UFOs_GxC7G7P9HRY - transcript (automated).pdf","Transcript Link")</f>
        <v>Transcript Link</v>
      </c>
      <c r="M72" s="2" t="str">
        <f>HYPERLINK("https://files.afu.se/Downloads/Transcripts/Weaponized%20(George%20Knapp%20and%20Corbell)/2022 11 02 - Jeremy Corbell - TODAY SHOW AUSTRALIA + JEREMY CORBELL &amp; UFOs_GxC7G7P9HRY - transcript (automated).pdf","Transcript Link")</f>
        <v>Transcript Link</v>
      </c>
    </row>
    <row r="73" spans="1:13" ht="409.5">
      <c r="A73" s="1" t="s">
        <v>294</v>
      </c>
      <c r="B73" s="1" t="s">
        <v>13</v>
      </c>
      <c r="C73" s="4" t="s">
        <v>295</v>
      </c>
      <c r="D73" s="1" t="s">
        <v>296</v>
      </c>
      <c r="E73" s="1" t="s">
        <v>297</v>
      </c>
      <c r="F73" s="4" t="s">
        <v>17</v>
      </c>
      <c r="G73" s="1" t="s">
        <v>18</v>
      </c>
      <c r="H73" s="1" t="s">
        <v>19</v>
      </c>
      <c r="I73" s="1" t="s">
        <v>20</v>
      </c>
      <c r="J73" s="1" t="s">
        <v>298</v>
      </c>
      <c r="K73" s="1" t="s">
        <v>22</v>
      </c>
      <c r="L73" s="1" t="str">
        <f>HYPERLINK("https://files.afu.se/Downloads/Transcripts/Weaponized%20(George%20Knapp%20and%20Corbell)/2022 09 17 - Jeremy Corbell - Bob Lazar + The Truth About A Secret UFO Base _Z4_gJ4gJ17A - transcript (automated).pdf","Transcript Link")</f>
        <v>Transcript Link</v>
      </c>
      <c r="M73" s="2" t="str">
        <f>HYPERLINK("https://files.afu.se/Downloads/Transcripts/Weaponized%20(George%20Knapp%20and%20Corbell)/2022 09 17 - Jeremy Corbell - Bob Lazar + The Truth About A Secret UFO Base _Z4_gJ4gJ17A - transcript (automated).pdf","Transcript Link")</f>
        <v>Transcript Link</v>
      </c>
    </row>
    <row r="74" spans="1:13" ht="409.5">
      <c r="A74" s="1" t="s">
        <v>299</v>
      </c>
      <c r="B74" s="1" t="s">
        <v>13</v>
      </c>
      <c r="C74" s="4" t="s">
        <v>300</v>
      </c>
      <c r="D74" s="1" t="s">
        <v>301</v>
      </c>
      <c r="E74" s="1" t="s">
        <v>302</v>
      </c>
      <c r="F74" s="4" t="s">
        <v>17</v>
      </c>
      <c r="G74" s="1" t="s">
        <v>18</v>
      </c>
      <c r="H74" s="1" t="s">
        <v>19</v>
      </c>
      <c r="I74" s="1" t="s">
        <v>20</v>
      </c>
      <c r="J74" s="1" t="s">
        <v>303</v>
      </c>
      <c r="K74" s="1" t="s">
        <v>22</v>
      </c>
      <c r="L74" s="1" t="str">
        <f>HYPERLINK("https://files.afu.se/Downloads/Transcripts/Weaponized%20(George%20Knapp%20and%20Corbell)/2022 07 01 - Jeremy Corbell - BOB LAZAR + 3 GOVERNMENT UFO PROGRAMS_kn0fGbDwXrI - transcript (automated).pdf","Transcript Link")</f>
        <v>Transcript Link</v>
      </c>
      <c r="M74" s="2" t="str">
        <f>HYPERLINK("https://files.afu.se/Downloads/Transcripts/Weaponized%20(George%20Knapp%20and%20Corbell)/2022 07 01 - Jeremy Corbell - BOB LAZAR + 3 GOVERNMENT UFO PROGRAMS_kn0fGbDwXrI - transcript (automated).pdf","Transcript Link")</f>
        <v>Transcript Link</v>
      </c>
    </row>
    <row r="75" spans="1:13" ht="409.5">
      <c r="A75" s="1" t="s">
        <v>304</v>
      </c>
      <c r="B75" s="1" t="s">
        <v>13</v>
      </c>
      <c r="C75" s="4" t="s">
        <v>305</v>
      </c>
      <c r="D75" s="1" t="s">
        <v>306</v>
      </c>
      <c r="E75" s="1" t="s">
        <v>307</v>
      </c>
      <c r="F75" s="4" t="s">
        <v>17</v>
      </c>
      <c r="G75" s="1" t="s">
        <v>18</v>
      </c>
      <c r="H75" s="1" t="s">
        <v>19</v>
      </c>
      <c r="I75" s="1" t="s">
        <v>20</v>
      </c>
      <c r="J75" s="1" t="s">
        <v>308</v>
      </c>
      <c r="K75" s="1" t="s">
        <v>22</v>
      </c>
      <c r="L75" s="1" t="str">
        <f>HYPERLINK("https://files.afu.se/Downloads/Transcripts/Weaponized%20(George%20Knapp%20and%20Corbell)/2022 06 29 - Jeremy Corbell - JEREMY CORBELL + UFO QUESTIONS &amp; SHOOT-DOWN ORDERS_PcpXHq6WBxQ - transcript (automated).pdf","Transcript Link")</f>
        <v>Transcript Link</v>
      </c>
      <c r="M75" s="2" t="str">
        <f>HYPERLINK("https://files.afu.se/Downloads/Transcripts/Weaponized%20(George%20Knapp%20and%20Corbell)/2022 06 29 - Jeremy Corbell - JEREMY CORBELL + UFO QUESTIONS &amp; SHOOT-DOWN ORDERS_PcpXHq6WBxQ - transcript (automated).pdf","Transcript Link")</f>
        <v>Transcript Link</v>
      </c>
    </row>
    <row r="76" spans="1:13" ht="409.5">
      <c r="A76" s="1" t="s">
        <v>309</v>
      </c>
      <c r="B76" s="1" t="s">
        <v>13</v>
      </c>
      <c r="C76" s="4" t="s">
        <v>310</v>
      </c>
      <c r="D76" s="1" t="s">
        <v>311</v>
      </c>
      <c r="E76" s="1" t="s">
        <v>312</v>
      </c>
      <c r="F76" s="4" t="s">
        <v>17</v>
      </c>
      <c r="G76" s="1" t="s">
        <v>18</v>
      </c>
      <c r="H76" s="1" t="s">
        <v>19</v>
      </c>
      <c r="I76" s="1" t="s">
        <v>20</v>
      </c>
      <c r="J76" s="1" t="s">
        <v>313</v>
      </c>
      <c r="K76" s="1" t="s">
        <v>22</v>
      </c>
      <c r="L76" s="1" t="str">
        <f>HYPERLINK("https://files.afu.se/Downloads/Transcripts/Weaponized%20(George%20Knapp%20and%20Corbell)/2022 06 10 - Jeremy Corbell - JEREMY CORBELL + UFO SECRECY_o3BLsRL9lgc - transcript (automated).pdf","Transcript Link")</f>
        <v>Transcript Link</v>
      </c>
      <c r="M76" s="2" t="str">
        <f>HYPERLINK("https://files.afu.se/Downloads/Transcripts/Weaponized%20(George%20Knapp%20and%20Corbell)/2022 06 10 - Jeremy Corbell - JEREMY CORBELL + UFO SECRECY_o3BLsRL9lgc - transcript (automated).pdf","Transcript Link")</f>
        <v>Transcript Link</v>
      </c>
    </row>
    <row r="77" spans="1:13" ht="225">
      <c r="A77" s="1" t="s">
        <v>314</v>
      </c>
      <c r="B77" s="1" t="s">
        <v>13</v>
      </c>
      <c r="C77" s="4" t="s">
        <v>315</v>
      </c>
      <c r="D77" s="1" t="s">
        <v>316</v>
      </c>
      <c r="E77" s="1" t="s">
        <v>317</v>
      </c>
      <c r="F77" s="4" t="s">
        <v>17</v>
      </c>
      <c r="G77" s="1" t="s">
        <v>18</v>
      </c>
      <c r="H77" s="1" t="s">
        <v>19</v>
      </c>
      <c r="I77" s="1" t="s">
        <v>20</v>
      </c>
      <c r="J77" s="1" t="s">
        <v>318</v>
      </c>
      <c r="K77" s="1" t="s">
        <v>22</v>
      </c>
      <c r="L77" s="1" t="str">
        <f>HYPERLINK("https://files.afu.se/Downloads/Transcripts/Weaponized%20(George%20Knapp%20and%20Corbell)/2022 06 03 - Jeremy Corbell - UFO NEWS + NAME THE NAMES &amp; ASK THE BIG QUESTIONS_4slPxc5y_uA - transcript (automated).pdf","Transcript Link")</f>
        <v>Transcript Link</v>
      </c>
      <c r="M77" s="2" t="str">
        <f>HYPERLINK("https://files.afu.se/Downloads/Transcripts/Weaponized%20(George%20Knapp%20and%20Corbell)/2022 06 03 - Jeremy Corbell - UFO NEWS + NAME THE NAMES &amp; ASK THE BIG QUESTIONS_4slPxc5y_uA - transcript (automated).pdf","Transcript Link")</f>
        <v>Transcript Link</v>
      </c>
    </row>
    <row r="78" spans="1:13" ht="375">
      <c r="A78" s="1" t="s">
        <v>319</v>
      </c>
      <c r="B78" s="1" t="s">
        <v>13</v>
      </c>
      <c r="C78" s="4" t="s">
        <v>320</v>
      </c>
      <c r="D78" s="1" t="s">
        <v>321</v>
      </c>
      <c r="E78" s="1" t="s">
        <v>322</v>
      </c>
      <c r="F78" s="4" t="s">
        <v>17</v>
      </c>
      <c r="G78" s="1" t="s">
        <v>18</v>
      </c>
      <c r="H78" s="1" t="s">
        <v>19</v>
      </c>
      <c r="I78" s="1" t="s">
        <v>20</v>
      </c>
      <c r="J78" s="1" t="s">
        <v>323</v>
      </c>
      <c r="K78" s="1" t="s">
        <v>22</v>
      </c>
      <c r="L78" s="1" t="str">
        <f>HYPERLINK("https://files.afu.se/Downloads/Transcripts/Weaponized%20(George%20Knapp%20and%20Corbell)/2022 06 01 - Jeremy Corbell - BOB LAZAR'S PAYMENT STUB FROM AREA 51_m_lAaCZllx4 - transcript (automated).pdf","Transcript Link")</f>
        <v>Transcript Link</v>
      </c>
      <c r="M78" s="2" t="str">
        <f>HYPERLINK("https://files.afu.se/Downloads/Transcripts/Weaponized%20(George%20Knapp%20and%20Corbell)/2022 06 01 - Jeremy Corbell - BOB LAZAR'S PAYMENT STUB FROM AREA 51_m_lAaCZllx4 - transcript (automated).pdf","Transcript Link")</f>
        <v>Transcript Link</v>
      </c>
    </row>
    <row r="79" spans="1:13" ht="409.5">
      <c r="A79" s="1" t="s">
        <v>324</v>
      </c>
      <c r="B79" s="1" t="s">
        <v>13</v>
      </c>
      <c r="C79" s="4" t="s">
        <v>325</v>
      </c>
      <c r="D79" s="1" t="s">
        <v>326</v>
      </c>
      <c r="E79" s="1" t="s">
        <v>327</v>
      </c>
      <c r="F79" s="4" t="s">
        <v>17</v>
      </c>
      <c r="G79" s="1" t="s">
        <v>18</v>
      </c>
      <c r="H79" s="1" t="s">
        <v>19</v>
      </c>
      <c r="I79" s="1" t="s">
        <v>20</v>
      </c>
      <c r="J79" s="1" t="s">
        <v>328</v>
      </c>
      <c r="K79" s="1" t="s">
        <v>22</v>
      </c>
      <c r="L79" s="1" t="str">
        <f>HYPERLINK("https://files.afu.se/Downloads/Transcripts/Weaponized%20(George%20Knapp%20and%20Corbell)/2022 04 27 - Jeremy Corbell - Jeremy Corbell on UFOs + FOX News with reporter John Hook_Yp13yGUxXJs - transcript (automated).pdf","Transcript Link")</f>
        <v>Transcript Link</v>
      </c>
      <c r="M79" s="2" t="str">
        <f>HYPERLINK("https://files.afu.se/Downloads/Transcripts/Weaponized%20(George%20Knapp%20and%20Corbell)/2022 04 27 - Jeremy Corbell - Jeremy Corbell on UFOs + FOX News with reporter John Hook_Yp13yGUxXJs - transcript (automated).pdf","Transcript Link")</f>
        <v>Transcript Link</v>
      </c>
    </row>
    <row r="80" spans="1:13" ht="180">
      <c r="A80" s="1" t="s">
        <v>329</v>
      </c>
      <c r="B80" s="1" t="s">
        <v>13</v>
      </c>
      <c r="C80" s="4" t="s">
        <v>330</v>
      </c>
      <c r="D80" s="1" t="s">
        <v>331</v>
      </c>
      <c r="E80" s="1" t="s">
        <v>332</v>
      </c>
      <c r="F80" s="4" t="s">
        <v>17</v>
      </c>
      <c r="G80" s="1" t="s">
        <v>18</v>
      </c>
      <c r="H80" s="1" t="s">
        <v>19</v>
      </c>
      <c r="I80" s="1" t="s">
        <v>20</v>
      </c>
      <c r="J80" s="1" t="s">
        <v>333</v>
      </c>
      <c r="K80" s="1" t="s">
        <v>22</v>
      </c>
      <c r="L80" s="1" t="str">
        <f>HYPERLINK("https://files.afu.se/Downloads/Transcripts/Weaponized%20(George%20Knapp%20and%20Corbell)/2022 04 11 - Jeremy Corbell - 2022 UFO NEWS + JEREMY CORBELL_QaXHwvksjEA - transcript (automated).pdf","Transcript Link")</f>
        <v>Transcript Link</v>
      </c>
      <c r="M80" s="2" t="str">
        <f>HYPERLINK("https://files.afu.se/Downloads/Transcripts/Weaponized%20(George%20Knapp%20and%20Corbell)/2022 04 11 - Jeremy Corbell - 2022 UFO NEWS + JEREMY CORBELL_QaXHwvksjEA - transcript (automated).pdf","Transcript Link")</f>
        <v>Transcript Link</v>
      </c>
    </row>
    <row r="81" spans="1:13" ht="409.5">
      <c r="A81" s="1" t="s">
        <v>334</v>
      </c>
      <c r="B81" s="1" t="s">
        <v>13</v>
      </c>
      <c r="C81" s="4" t="s">
        <v>335</v>
      </c>
      <c r="D81" s="1" t="s">
        <v>336</v>
      </c>
      <c r="E81" s="1" t="s">
        <v>337</v>
      </c>
      <c r="F81" s="4" t="s">
        <v>17</v>
      </c>
      <c r="G81" s="1" t="s">
        <v>18</v>
      </c>
      <c r="H81" s="1" t="s">
        <v>19</v>
      </c>
      <c r="I81" s="1" t="s">
        <v>20</v>
      </c>
      <c r="J81" s="1" t="s">
        <v>338</v>
      </c>
      <c r="K81" s="1" t="s">
        <v>22</v>
      </c>
      <c r="L81" s="1" t="str">
        <f>HYPERLINK("https://files.afu.se/Downloads/Transcripts/Weaponized%20(George%20Knapp%20and%20Corbell)/2021 07 28 - Jeremy Corbell - The man who FILMED the TIC TAC UFO speaks on camera for the first time_dKbYwwwePTQ - transcript (automated).pdf","Transcript Link")</f>
        <v>Transcript Link</v>
      </c>
      <c r="M81" s="2" t="str">
        <f>HYPERLINK("https://files.afu.se/Downloads/Transcripts/Weaponized%20(George%20Knapp%20and%20Corbell)/2021 07 28 - Jeremy Corbell - The man who FILMED the TIC TAC UFO speaks on camera for the first time_dKbYwwwePTQ - transcript (automated).pdf","Transcript Link")</f>
        <v>Transcript Link</v>
      </c>
    </row>
    <row r="82" spans="1:13" ht="409.5">
      <c r="A82" s="1" t="s">
        <v>339</v>
      </c>
      <c r="B82" s="1" t="s">
        <v>13</v>
      </c>
      <c r="C82" s="4" t="s">
        <v>340</v>
      </c>
      <c r="D82" s="1" t="s">
        <v>341</v>
      </c>
      <c r="E82" s="1" t="s">
        <v>342</v>
      </c>
      <c r="F82" s="4" t="s">
        <v>17</v>
      </c>
      <c r="G82" s="1" t="s">
        <v>18</v>
      </c>
      <c r="H82" s="1" t="s">
        <v>19</v>
      </c>
      <c r="I82" s="1" t="s">
        <v>20</v>
      </c>
      <c r="J82" s="1" t="s">
        <v>343</v>
      </c>
      <c r="K82" s="1" t="s">
        <v>22</v>
      </c>
      <c r="L82" s="1" t="str">
        <f>HYPERLINK("https://files.afu.se/Downloads/Transcripts/Weaponized%20(George%20Knapp%20and%20Corbell)/2021 06 29 - Jeremy Corbell - US Navy warships swarmed by UFOs; NEW &amp; EXCLUSIVE video footage from the deck of the USS Omaha_YAlY8jteU_E - transcript (automated).pdf","Transcript Link")</f>
        <v>Transcript Link</v>
      </c>
      <c r="M82" s="2" t="str">
        <f>HYPERLINK("https://files.afu.se/Downloads/Transcripts/Weaponized%20(George%20Knapp%20and%20Corbell)/2021 06 29 - Jeremy Corbell - US Navy warships swarmed by UFOs; NEW &amp; EXCLUSIVE video footage from the deck of the USS Omaha_YAlY8jteU_E - transcript (automated).pdf","Transcript Link")</f>
        <v>Transcript Link</v>
      </c>
    </row>
    <row r="83" spans="1:13" ht="409.5">
      <c r="A83" s="1" t="s">
        <v>344</v>
      </c>
      <c r="B83" s="1" t="s">
        <v>13</v>
      </c>
      <c r="C83" s="4" t="s">
        <v>345</v>
      </c>
      <c r="D83" s="1" t="s">
        <v>346</v>
      </c>
      <c r="E83" s="1" t="s">
        <v>347</v>
      </c>
      <c r="F83" s="4" t="s">
        <v>17</v>
      </c>
      <c r="G83" s="1" t="s">
        <v>18</v>
      </c>
      <c r="H83" s="1" t="s">
        <v>19</v>
      </c>
      <c r="I83" s="1" t="s">
        <v>20</v>
      </c>
      <c r="J83" s="1" t="s">
        <v>348</v>
      </c>
      <c r="K83" s="1" t="s">
        <v>22</v>
      </c>
      <c r="L83" s="1" t="str">
        <f>HYPERLINK("https://files.afu.se/Downloads/Transcripts/Weaponized%20(George%20Knapp%20and%20Corbell)/2021 05 27 - Jeremy Corbell - In 2019 US Navy warships were swarmed by UFOs; here is RADAR footage from that event series_cOtdF206lHc - transcript (automated).pdf","Transcript Link")</f>
        <v>Transcript Link</v>
      </c>
      <c r="M83" s="2" t="str">
        <f>HYPERLINK("https://files.afu.se/Downloads/Transcripts/Weaponized%20(George%20Knapp%20and%20Corbell)/2021 05 27 - Jeremy Corbell - In 2019 US Navy warships were swarmed by UFOs; here is RADAR footage from that event series_cOtdF206lHc - transcript (automated).pdf","Transcript Link")</f>
        <v>Transcript Link</v>
      </c>
    </row>
    <row r="84" spans="1:13" ht="409.5">
      <c r="A84" s="1" t="s">
        <v>349</v>
      </c>
      <c r="B84" s="1" t="s">
        <v>13</v>
      </c>
      <c r="C84" s="4" t="s">
        <v>350</v>
      </c>
      <c r="D84" s="1" t="s">
        <v>351</v>
      </c>
      <c r="E84" s="1" t="s">
        <v>352</v>
      </c>
      <c r="F84" s="4" t="s">
        <v>17</v>
      </c>
      <c r="G84" s="1" t="s">
        <v>18</v>
      </c>
      <c r="H84" s="1" t="s">
        <v>19</v>
      </c>
      <c r="I84" s="1" t="s">
        <v>20</v>
      </c>
      <c r="J84" s="1" t="s">
        <v>353</v>
      </c>
      <c r="K84" s="1" t="s">
        <v>22</v>
      </c>
      <c r="L84" s="1" t="str">
        <f>HYPERLINK("https://files.afu.se/Downloads/Transcripts/Weaponized%20(George%20Knapp%20and%20Corbell)/2021 05 14 - Jeremy Corbell - 2019 the US Navy filmed “SPHERICAL” shaped UFOs going into the water; here is that footage_bTGRK9a-oHQ - transcript (automated).pdf","Transcript Link")</f>
        <v>Transcript Link</v>
      </c>
      <c r="M84" s="2" t="str">
        <f>HYPERLINK("https://files.afu.se/Downloads/Transcripts/Weaponized%20(George%20Knapp%20and%20Corbell)/2021 05 14 - Jeremy Corbell - 2019 the US Navy filmed “SPHERICAL” shaped UFOs going into the water; here is that footage_bTGRK9a-oHQ - transcript (automated).pdf","Transcript Link")</f>
        <v>Transcript Link</v>
      </c>
    </row>
    <row r="85" spans="1:13" ht="409.5">
      <c r="A85" s="1" t="s">
        <v>354</v>
      </c>
      <c r="B85" s="1" t="s">
        <v>13</v>
      </c>
      <c r="C85" s="4" t="s">
        <v>355</v>
      </c>
      <c r="D85" s="1" t="s">
        <v>356</v>
      </c>
      <c r="E85" s="1" t="s">
        <v>357</v>
      </c>
      <c r="F85" s="4" t="s">
        <v>17</v>
      </c>
      <c r="G85" s="1" t="s">
        <v>18</v>
      </c>
      <c r="H85" s="1" t="s">
        <v>19</v>
      </c>
      <c r="I85" s="1" t="s">
        <v>20</v>
      </c>
      <c r="J85" s="1" t="s">
        <v>358</v>
      </c>
      <c r="K85" s="1" t="s">
        <v>22</v>
      </c>
      <c r="L85" s="1" t="str">
        <f>HYPERLINK("https://files.afu.se/Downloads/Transcripts/Weaponized%20(George%20Knapp%20and%20Corbell)/2021 04 08 - Jeremy Corbell - The US Navy filmed “PYRAMID” shaped UFOs &amp; advanced transmedium vehicles; here is that footage_qQsmTKYpnoI - transcript (automated).pdf","Transcript Link")</f>
        <v>Transcript Link</v>
      </c>
      <c r="M85" s="2" t="str">
        <f>HYPERLINK("https://files.afu.se/Downloads/Transcripts/Weaponized%20(George%20Knapp%20and%20Corbell)/2021 04 08 - Jeremy Corbell - The US Navy filmed “PYRAMID” shaped UFOs &amp; advanced transmedium vehicles; here is that footage_qQsmTKYpnoI - transcript (automated).pdf","Transcript Link")</f>
        <v>Transcript Link</v>
      </c>
    </row>
    <row r="86" spans="1:13" ht="409.5">
      <c r="A86" s="1" t="s">
        <v>354</v>
      </c>
      <c r="B86" s="1" t="s">
        <v>13</v>
      </c>
      <c r="C86" s="4" t="s">
        <v>359</v>
      </c>
      <c r="D86" s="1" t="s">
        <v>360</v>
      </c>
      <c r="E86" s="1" t="s">
        <v>361</v>
      </c>
      <c r="F86" s="4" t="s">
        <v>17</v>
      </c>
      <c r="G86" s="1" t="s">
        <v>18</v>
      </c>
      <c r="H86" s="1" t="s">
        <v>19</v>
      </c>
      <c r="I86" s="1" t="s">
        <v>20</v>
      </c>
      <c r="J86" s="1" t="s">
        <v>362</v>
      </c>
      <c r="K86" s="1" t="s">
        <v>22</v>
      </c>
      <c r="L86" s="1" t="str">
        <f>HYPERLINK("https://files.afu.se/Downloads/Transcripts/Weaponized%20(George%20Knapp%20and%20Corbell)/2021 04 08 - Jeremy Corbell - 2019 the US Navy filmed “PYRAMID” shaped UFOs; here is that footage_-Pjqdaz_b24 - transcript (automated).pdf","Transcript Link")</f>
        <v>Transcript Link</v>
      </c>
      <c r="M86" s="2" t="str">
        <f>HYPERLINK("https://files.afu.se/Downloads/Transcripts/Weaponized%20(George%20Knapp%20and%20Corbell)/2021 04 08 - Jeremy Corbell - 2019 the US Navy filmed “PYRAMID” shaped UFOs; here is that footage_-Pjqdaz_b24 - transcript (automated).pdf","Transcript Link")</f>
        <v>Transcript Link</v>
      </c>
    </row>
    <row r="87" spans="1:13" ht="409.5">
      <c r="A87" s="1" t="s">
        <v>363</v>
      </c>
      <c r="B87" s="1" t="s">
        <v>13</v>
      </c>
      <c r="C87" s="4" t="s">
        <v>364</v>
      </c>
      <c r="D87" s="1" t="s">
        <v>365</v>
      </c>
      <c r="E87" s="1" t="s">
        <v>366</v>
      </c>
      <c r="F87" s="4" t="s">
        <v>17</v>
      </c>
      <c r="G87" s="1" t="s">
        <v>18</v>
      </c>
      <c r="H87" s="1" t="s">
        <v>19</v>
      </c>
      <c r="I87" s="1" t="s">
        <v>20</v>
      </c>
      <c r="J87" s="1" t="s">
        <v>367</v>
      </c>
      <c r="K87" s="1" t="s">
        <v>22</v>
      </c>
      <c r="L87" s="1">
        <v>0</v>
      </c>
      <c r="M87" s="2">
        <v>0</v>
      </c>
    </row>
    <row r="88" spans="1:13" ht="409.5">
      <c r="A88" s="1" t="s">
        <v>368</v>
      </c>
      <c r="B88" s="1" t="s">
        <v>13</v>
      </c>
      <c r="C88" s="4" t="s">
        <v>369</v>
      </c>
      <c r="D88" s="1" t="s">
        <v>370</v>
      </c>
      <c r="E88" s="1" t="s">
        <v>371</v>
      </c>
      <c r="F88" s="4" t="s">
        <v>17</v>
      </c>
      <c r="G88" s="1" t="s">
        <v>18</v>
      </c>
      <c r="H88" s="1" t="s">
        <v>19</v>
      </c>
      <c r="I88" s="1" t="s">
        <v>20</v>
      </c>
      <c r="J88" s="1" t="s">
        <v>372</v>
      </c>
      <c r="K88" s="1" t="s">
        <v>22</v>
      </c>
      <c r="L88" s="1" t="str">
        <f>HYPERLINK("https://files.afu.se/Downloads/Transcripts/Weaponized%20(George%20Knapp%20and%20Corbell)/2020 09 21 - Jeremy Corbell - STORM AREA 51   BOB LAZAR + BLACK HOLES   PERFORMED BY SUWANA_DL8eM-tX98A - transcript (automated).pdf","Transcript Link")</f>
        <v>Transcript Link</v>
      </c>
      <c r="M88" s="2" t="str">
        <f>HYPERLINK("https://files.afu.se/Downloads/Transcripts/Weaponized%20(George%20Knapp%20and%20Corbell)/2020 09 21 - Jeremy Corbell - STORM AREA 51   BOB LAZAR + BLACK HOLES   PERFORMED BY SUWANA_DL8eM-tX98A - transcript (automated).pdf","Transcript Link")</f>
        <v>Transcript Link</v>
      </c>
    </row>
    <row r="89" spans="1:13" ht="409.5">
      <c r="A89" s="1" t="s">
        <v>373</v>
      </c>
      <c r="B89" s="1" t="s">
        <v>13</v>
      </c>
      <c r="C89" s="4" t="s">
        <v>374</v>
      </c>
      <c r="D89" s="1" t="s">
        <v>375</v>
      </c>
      <c r="E89" s="1" t="s">
        <v>376</v>
      </c>
      <c r="F89" s="4" t="s">
        <v>17</v>
      </c>
      <c r="G89" s="1" t="s">
        <v>18</v>
      </c>
      <c r="H89" s="1" t="s">
        <v>19</v>
      </c>
      <c r="I89" s="1" t="s">
        <v>20</v>
      </c>
      <c r="J89" s="1" t="s">
        <v>377</v>
      </c>
      <c r="K89" s="1" t="s">
        <v>22</v>
      </c>
      <c r="L89" s="1" t="str">
        <f>HYPERLINK("https://files.afu.se/Downloads/Transcripts/Weaponized%20(George%20Knapp%20and%20Corbell)/2020 08 17 - Jeremy Corbell - THE MAN WHO FILMED THE TIC TAC UFO_xPXFcFyZma0 - transcript (automated).pdf","Transcript Link")</f>
        <v>Transcript Link</v>
      </c>
      <c r="M89" s="2" t="str">
        <f>HYPERLINK("https://files.afu.se/Downloads/Transcripts/Weaponized%20(George%20Knapp%20and%20Corbell)/2020 08 17 - Jeremy Corbell - THE MAN WHO FILMED THE TIC TAC UFO_xPXFcFyZma0 - transcript (automated).pdf","Transcript Link")</f>
        <v>Transcript Link</v>
      </c>
    </row>
    <row r="90" spans="1:13" ht="409.5">
      <c r="A90" s="1" t="s">
        <v>378</v>
      </c>
      <c r="B90" s="1" t="s">
        <v>13</v>
      </c>
      <c r="C90" s="4" t="s">
        <v>379</v>
      </c>
      <c r="D90" s="1" t="s">
        <v>380</v>
      </c>
      <c r="E90" s="1" t="s">
        <v>381</v>
      </c>
      <c r="F90" s="4" t="s">
        <v>17</v>
      </c>
      <c r="G90" s="1" t="s">
        <v>18</v>
      </c>
      <c r="H90" s="1" t="s">
        <v>19</v>
      </c>
      <c r="I90" s="1" t="s">
        <v>20</v>
      </c>
      <c r="J90" s="1" t="s">
        <v>382</v>
      </c>
      <c r="K90" s="1" t="s">
        <v>22</v>
      </c>
      <c r="L90" s="1" t="str">
        <f>HYPERLINK("https://files.afu.se/Downloads/Transcripts/Weaponized%20(George%20Knapp%20and%20Corbell)/2020 08 14 - Jeremy Corbell - DOES THE GIMBAL UFO CRAFT SELF ROTATE _fefUZAGtCO4 - transcript (automated).pdf","Transcript Link")</f>
        <v>Transcript Link</v>
      </c>
      <c r="M90" s="2" t="str">
        <f>HYPERLINK("https://files.afu.se/Downloads/Transcripts/Weaponized%20(George%20Knapp%20and%20Corbell)/2020 08 14 - Jeremy Corbell - DOES THE GIMBAL UFO CRAFT SELF ROTATE _fefUZAGtCO4 - transcript (automated).pdf","Transcript Link")</f>
        <v>Transcript Link</v>
      </c>
    </row>
    <row r="91" spans="1:13" ht="409.5">
      <c r="A91" s="1" t="s">
        <v>383</v>
      </c>
      <c r="B91" s="1" t="s">
        <v>13</v>
      </c>
      <c r="C91" s="4" t="s">
        <v>384</v>
      </c>
      <c r="D91" s="1" t="s">
        <v>385</v>
      </c>
      <c r="E91" s="1" t="s">
        <v>386</v>
      </c>
      <c r="F91" s="4" t="s">
        <v>17</v>
      </c>
      <c r="G91" s="1" t="s">
        <v>18</v>
      </c>
      <c r="H91" s="1" t="s">
        <v>19</v>
      </c>
      <c r="I91" s="1" t="s">
        <v>20</v>
      </c>
      <c r="J91" s="1" t="s">
        <v>387</v>
      </c>
      <c r="K91" s="1" t="s">
        <v>22</v>
      </c>
      <c r="L91" s="1" t="str">
        <f>HYPERLINK("https://files.afu.se/Downloads/Transcripts/Weaponized%20(George%20Knapp%20and%20Corbell)/2020 08 04 - Jeremy Corbell - BOB LAZAR + THE CORE UFO SECRET_SV1N4m3sm7Q - transcript (automated).pdf","Transcript Link")</f>
        <v>Transcript Link</v>
      </c>
      <c r="M91" s="2" t="str">
        <f>HYPERLINK("https://files.afu.se/Downloads/Transcripts/Weaponized%20(George%20Knapp%20and%20Corbell)/2020 08 04 - Jeremy Corbell - BOB LAZAR + THE CORE UFO SECRET_SV1N4m3sm7Q - transcript (automated).pdf","Transcript Link")</f>
        <v>Transcript Link</v>
      </c>
    </row>
    <row r="92" spans="1:13" ht="409.5">
      <c r="A92" s="1" t="s">
        <v>388</v>
      </c>
      <c r="B92" s="1" t="s">
        <v>13</v>
      </c>
      <c r="C92" s="4" t="s">
        <v>389</v>
      </c>
      <c r="D92" s="1" t="s">
        <v>390</v>
      </c>
      <c r="E92" s="1" t="s">
        <v>391</v>
      </c>
      <c r="F92" s="4" t="s">
        <v>17</v>
      </c>
      <c r="G92" s="1" t="s">
        <v>18</v>
      </c>
      <c r="H92" s="1" t="s">
        <v>19</v>
      </c>
      <c r="I92" s="1" t="s">
        <v>20</v>
      </c>
      <c r="J92" s="1" t="s">
        <v>392</v>
      </c>
      <c r="K92" s="1" t="s">
        <v>22</v>
      </c>
      <c r="L92" s="1" t="str">
        <f>HYPERLINK("https://files.afu.se/Downloads/Transcripts/Weaponized%20(George%20Knapp%20and%20Corbell)/2020 08 03 - Jeremy Corbell - BBC NEWS + UFOs with Jeremy Corbell_I1FZWZqAjUQ - transcript (automated).pdf","Transcript Link")</f>
        <v>Transcript Link</v>
      </c>
      <c r="M92" s="2" t="str">
        <f>HYPERLINK("https://files.afu.se/Downloads/Transcripts/Weaponized%20(George%20Knapp%20and%20Corbell)/2020 08 03 - Jeremy Corbell - BBC NEWS + UFOs with Jeremy Corbell_I1FZWZqAjUQ - transcript (automated).pdf","Transcript Link")</f>
        <v>Transcript Link</v>
      </c>
    </row>
    <row r="93" spans="1:13" ht="225">
      <c r="A93" s="1" t="s">
        <v>393</v>
      </c>
      <c r="B93" s="1" t="s">
        <v>13</v>
      </c>
      <c r="C93" s="4" t="s">
        <v>394</v>
      </c>
      <c r="D93" s="1" t="s">
        <v>395</v>
      </c>
      <c r="E93" s="4" t="s">
        <v>396</v>
      </c>
      <c r="F93" s="4" t="s">
        <v>17</v>
      </c>
      <c r="G93" s="1" t="s">
        <v>18</v>
      </c>
      <c r="H93" s="1" t="s">
        <v>19</v>
      </c>
      <c r="I93" s="1" t="s">
        <v>20</v>
      </c>
      <c r="J93" s="1" t="s">
        <v>397</v>
      </c>
      <c r="K93" s="1" t="s">
        <v>22</v>
      </c>
      <c r="L93" s="1" t="str">
        <f>HYPERLINK("https://files.afu.se/Downloads/Transcripts/Weaponized%20(George%20Knapp%20and%20Corbell)/2020 04 17 - Jeremy Corbell - UFOs ARE REAL   YOU'VE GOT TO GET MAD AS HELL_gZSW9ozzMOE - transcript (automated).pdf","Transcript Link")</f>
        <v>Transcript Link</v>
      </c>
      <c r="M93" s="2" t="str">
        <f>HYPERLINK("https://files.afu.se/Downloads/Transcripts/Weaponized%20(George%20Knapp%20and%20Corbell)/2020 04 17 - Jeremy Corbell - UFOs ARE REAL   YOU'VE GOT TO GET MAD AS HELL_gZSW9ozzMOE - transcript (automated).pdf","Transcript Link")</f>
        <v>Transcript Link</v>
      </c>
    </row>
    <row r="94" spans="1:13" ht="409.5">
      <c r="A94" s="1" t="s">
        <v>398</v>
      </c>
      <c r="B94" s="1" t="s">
        <v>13</v>
      </c>
      <c r="C94" s="4" t="s">
        <v>399</v>
      </c>
      <c r="D94" s="1" t="s">
        <v>400</v>
      </c>
      <c r="E94" s="1" t="s">
        <v>401</v>
      </c>
      <c r="F94" s="4" t="s">
        <v>17</v>
      </c>
      <c r="G94" s="1" t="s">
        <v>18</v>
      </c>
      <c r="H94" s="1" t="s">
        <v>19</v>
      </c>
      <c r="I94" s="1" t="s">
        <v>20</v>
      </c>
      <c r="J94" s="1" t="s">
        <v>402</v>
      </c>
      <c r="K94" s="1" t="s">
        <v>22</v>
      </c>
      <c r="L94" s="1" t="str">
        <f>HYPERLINK("https://files.afu.se/Downloads/Transcripts/Weaponized%20(George%20Knapp%20and%20Corbell)/2020 04 07 - Jeremy Corbell - BEYOND SKINWALKER RANCH_NHPlyi1yFm4 - transcript (automated).pdf","Transcript Link")</f>
        <v>Transcript Link</v>
      </c>
      <c r="M94" s="2" t="str">
        <f>HYPERLINK("https://files.afu.se/Downloads/Transcripts/Weaponized%20(George%20Knapp%20and%20Corbell)/2020 04 07 - Jeremy Corbell - BEYOND SKINWALKER RANCH_NHPlyi1yFm4 - transcript (automated).pdf","Transcript Link")</f>
        <v>Transcript Link</v>
      </c>
    </row>
    <row r="95" spans="1:13" ht="409.5">
      <c r="A95" s="1" t="s">
        <v>403</v>
      </c>
      <c r="B95" s="1" t="s">
        <v>13</v>
      </c>
      <c r="C95" s="4" t="s">
        <v>404</v>
      </c>
      <c r="D95" s="1" t="s">
        <v>405</v>
      </c>
      <c r="E95" s="1" t="s">
        <v>406</v>
      </c>
      <c r="F95" s="4" t="s">
        <v>17</v>
      </c>
      <c r="G95" s="1" t="s">
        <v>18</v>
      </c>
      <c r="H95" s="1" t="s">
        <v>19</v>
      </c>
      <c r="I95" s="1" t="s">
        <v>20</v>
      </c>
      <c r="J95" s="1" t="s">
        <v>407</v>
      </c>
      <c r="K95" s="1" t="s">
        <v>22</v>
      </c>
      <c r="L95" s="1" t="str">
        <f>HYPERLINK("https://files.afu.se/Downloads/Transcripts/Weaponized%20(George%20Knapp%20and%20Corbell)/2020 03 28 - Jeremy Corbell - GEORGE KNAPP   SECRET STUDIES OF SKINWALKER RANCH_AZjY3_b_heA - transcript (automated).pdf","Transcript Link")</f>
        <v>Transcript Link</v>
      </c>
      <c r="M95" s="2" t="str">
        <f>HYPERLINK("https://files.afu.se/Downloads/Transcripts/Weaponized%20(George%20Knapp%20and%20Corbell)/2020 03 28 - Jeremy Corbell - GEORGE KNAPP   SECRET STUDIES OF SKINWALKER RANCH_AZjY3_b_heA - transcript (automated).pdf","Transcript Link")</f>
        <v>Transcript Link</v>
      </c>
    </row>
    <row r="96" spans="1:13" ht="409.5">
      <c r="A96" s="1" t="s">
        <v>408</v>
      </c>
      <c r="B96" s="1" t="s">
        <v>13</v>
      </c>
      <c r="C96" s="4" t="s">
        <v>409</v>
      </c>
      <c r="D96" s="1" t="s">
        <v>410</v>
      </c>
      <c r="E96" s="1" t="s">
        <v>411</v>
      </c>
      <c r="F96" s="4" t="s">
        <v>17</v>
      </c>
      <c r="G96" s="1" t="s">
        <v>18</v>
      </c>
      <c r="H96" s="1" t="s">
        <v>19</v>
      </c>
      <c r="I96" s="1" t="s">
        <v>20</v>
      </c>
      <c r="J96" s="1" t="s">
        <v>412</v>
      </c>
      <c r="K96" s="1" t="s">
        <v>22</v>
      </c>
      <c r="L96" s="1" t="str">
        <f>HYPERLINK("https://files.afu.se/Downloads/Transcripts/Weaponized%20(George%20Knapp%20and%20Corbell)/2020 03 15 - Jeremy Corbell - FIRST INTERVIEW WITH OWNER OF SKINWALKER RANCH_kcuKgG0YLsE - transcript (automated).pdf","Transcript Link")</f>
        <v>Transcript Link</v>
      </c>
      <c r="M96" s="2" t="str">
        <f>HYPERLINK("https://files.afu.se/Downloads/Transcripts/Weaponized%20(George%20Knapp%20and%20Corbell)/2020 03 15 - Jeremy Corbell - FIRST INTERVIEW WITH OWNER OF SKINWALKER RANCH_kcuKgG0YLsE - transcript (automated).pdf","Transcript Link")</f>
        <v>Transcript Link</v>
      </c>
    </row>
    <row r="97" spans="1:13" ht="409.5">
      <c r="A97" s="1" t="s">
        <v>413</v>
      </c>
      <c r="B97" s="1" t="s">
        <v>13</v>
      </c>
      <c r="C97" s="4" t="s">
        <v>414</v>
      </c>
      <c r="D97" s="1" t="s">
        <v>415</v>
      </c>
      <c r="E97" s="1" t="s">
        <v>416</v>
      </c>
      <c r="F97" s="4" t="s">
        <v>17</v>
      </c>
      <c r="G97" s="1" t="s">
        <v>18</v>
      </c>
      <c r="H97" s="1" t="s">
        <v>19</v>
      </c>
      <c r="I97" s="1" t="s">
        <v>20</v>
      </c>
      <c r="J97" s="1" t="s">
        <v>417</v>
      </c>
      <c r="K97" s="1" t="s">
        <v>22</v>
      </c>
      <c r="L97" s="1" t="str">
        <f>HYPERLINK("https://files.afu.se/Downloads/Transcripts/Weaponized%20(George%20Knapp%20and%20Corbell)/2020 03 05 - Jeremy Corbell - BOB LAZAR   DELETED SCENE_mOKKD8vPKrs - transcript (automated).pdf","Transcript Link")</f>
        <v>Transcript Link</v>
      </c>
      <c r="M97" s="2" t="str">
        <f>HYPERLINK("https://files.afu.se/Downloads/Transcripts/Weaponized%20(George%20Knapp%20and%20Corbell)/2020 03 05 - Jeremy Corbell - BOB LAZAR   DELETED SCENE_mOKKD8vPKrs - transcript (automated).pdf","Transcript Link")</f>
        <v>Transcript Link</v>
      </c>
    </row>
    <row r="98" spans="1:13" ht="409.5">
      <c r="A98" s="1" t="s">
        <v>418</v>
      </c>
      <c r="B98" s="1" t="s">
        <v>13</v>
      </c>
      <c r="C98" s="4" t="s">
        <v>419</v>
      </c>
      <c r="D98" s="1" t="s">
        <v>420</v>
      </c>
      <c r="E98" s="1" t="s">
        <v>421</v>
      </c>
      <c r="F98" s="4" t="s">
        <v>17</v>
      </c>
      <c r="G98" s="1" t="s">
        <v>18</v>
      </c>
      <c r="H98" s="1" t="s">
        <v>19</v>
      </c>
      <c r="I98" s="1" t="s">
        <v>20</v>
      </c>
      <c r="J98" s="1" t="s">
        <v>422</v>
      </c>
      <c r="K98" s="1" t="s">
        <v>22</v>
      </c>
      <c r="L98" s="1" t="str">
        <f>HYPERLINK("https://files.afu.se/Downloads/Transcripts/Weaponized%20(George%20Knapp%20and%20Corbell)/2019 08 29 - Jeremy Corbell - STORM AREA 51 + EVERYTHING YOU NEED TO KNOW_x0YwI2SM51Q - transcript (automated).pdf","Transcript Link")</f>
        <v>Transcript Link</v>
      </c>
      <c r="M98" s="2" t="str">
        <f>HYPERLINK("https://files.afu.se/Downloads/Transcripts/Weaponized%20(George%20Knapp%20and%20Corbell)/2019 08 29 - Jeremy Corbell - STORM AREA 51 + EVERYTHING YOU NEED TO KNOW_x0YwI2SM51Q - transcript (automated).pdf","Transcript Link")</f>
        <v>Transcript Link</v>
      </c>
    </row>
    <row r="99" spans="1:13" ht="409.5">
      <c r="A99" s="1" t="s">
        <v>423</v>
      </c>
      <c r="B99" s="1" t="s">
        <v>13</v>
      </c>
      <c r="C99" s="4" t="s">
        <v>424</v>
      </c>
      <c r="D99" s="1" t="s">
        <v>425</v>
      </c>
      <c r="E99" s="1" t="s">
        <v>426</v>
      </c>
      <c r="F99" s="4" t="s">
        <v>17</v>
      </c>
      <c r="G99" s="1" t="s">
        <v>18</v>
      </c>
      <c r="H99" s="1" t="s">
        <v>19</v>
      </c>
      <c r="I99" s="1" t="s">
        <v>20</v>
      </c>
      <c r="J99" s="1" t="s">
        <v>427</v>
      </c>
      <c r="K99" s="1" t="s">
        <v>22</v>
      </c>
      <c r="L99" s="1" t="str">
        <f>HYPERLINK("https://files.afu.se/Downloads/Transcripts/Weaponized%20(George%20Knapp%20and%20Corbell)/2019 07 25 - Jeremy Corbell - STORM AREA 51   INTERVIEW WITH CREATOR   MATTY ROBERTS_kHFKVWldazs - transcript (automated).pdf","Transcript Link")</f>
        <v>Transcript Link</v>
      </c>
      <c r="M99" s="2" t="str">
        <f>HYPERLINK("https://files.afu.se/Downloads/Transcripts/Weaponized%20(George%20Knapp%20and%20Corbell)/2019 07 25 - Jeremy Corbell - STORM AREA 51   INTERVIEW WITH CREATOR   MATTY ROBERTS_kHFKVWldazs - transcript (automated).pdf","Transcript Link")</f>
        <v>Transcript Link</v>
      </c>
    </row>
    <row r="100" spans="1:13" ht="345">
      <c r="A100" s="1" t="s">
        <v>428</v>
      </c>
      <c r="B100" s="1" t="s">
        <v>13</v>
      </c>
      <c r="C100" s="4" t="s">
        <v>429</v>
      </c>
      <c r="D100" s="1" t="s">
        <v>430</v>
      </c>
      <c r="E100" s="1" t="s">
        <v>431</v>
      </c>
      <c r="F100" s="4" t="s">
        <v>17</v>
      </c>
      <c r="G100" s="1" t="s">
        <v>18</v>
      </c>
      <c r="H100" s="1" t="s">
        <v>19</v>
      </c>
      <c r="I100" s="1" t="s">
        <v>20</v>
      </c>
      <c r="J100" s="1" t="s">
        <v>432</v>
      </c>
      <c r="K100" s="1" t="s">
        <v>22</v>
      </c>
      <c r="L100" s="1" t="str">
        <f>HYPERLINK("https://files.afu.se/Downloads/Transcripts/Weaponized%20(George%20Knapp%20and%20Corbell)/2019 07 16 - Jeremy Corbell - FOX News + Jeremy Corbell   What If We DON'T 'Storm' Area 51 _VcMx0djND_c - transcript (automated).pdf","Transcript Link")</f>
        <v>Transcript Link</v>
      </c>
      <c r="M100" s="2" t="str">
        <f>HYPERLINK("https://files.afu.se/Downloads/Transcripts/Weaponized%20(George%20Knapp%20and%20Corbell)/2019 07 16 - Jeremy Corbell - FOX News + Jeremy Corbell   What If We DON'T 'Storm' Area 51 _VcMx0djND_c - transcript (automated).pdf","Transcript Link")</f>
        <v>Transcript Link</v>
      </c>
    </row>
    <row r="101" spans="1:13" ht="409.5">
      <c r="A101" s="1" t="s">
        <v>433</v>
      </c>
      <c r="B101" s="1" t="s">
        <v>13</v>
      </c>
      <c r="C101" s="4" t="s">
        <v>434</v>
      </c>
      <c r="D101" s="1" t="s">
        <v>435</v>
      </c>
      <c r="E101" s="1" t="s">
        <v>436</v>
      </c>
      <c r="F101" s="4" t="s">
        <v>17</v>
      </c>
      <c r="G101" s="1" t="s">
        <v>18</v>
      </c>
      <c r="H101" s="1" t="s">
        <v>19</v>
      </c>
      <c r="I101" s="1" t="s">
        <v>20</v>
      </c>
      <c r="J101" s="1" t="s">
        <v>437</v>
      </c>
      <c r="K101" s="1" t="s">
        <v>22</v>
      </c>
      <c r="L101" s="1" t="str">
        <f>HYPERLINK("https://files.afu.se/Downloads/Transcripts/Weaponized%20(George%20Knapp%20and%20Corbell)/2019 06 17 - Jeremy Corbell - BOB LAZAR   ANSWERS ALL YOUR QUESTIONS   RARE Q&amp;A_CAhiULlKwHI - transcript (automated).pdf","Transcript Link")</f>
        <v>Transcript Link</v>
      </c>
      <c r="M101" s="2" t="str">
        <f>HYPERLINK("https://files.afu.se/Downloads/Transcripts/Weaponized%20(George%20Knapp%20and%20Corbell)/2019 06 17 - Jeremy Corbell - BOB LAZAR   ANSWERS ALL YOUR QUESTIONS   RARE Q&amp;A_CAhiULlKwHI - transcript (automated).pdf","Transcript Link")</f>
        <v>Transcript Link</v>
      </c>
    </row>
    <row r="102" spans="1:13" ht="409.5">
      <c r="A102" s="1" t="s">
        <v>438</v>
      </c>
      <c r="B102" s="1" t="s">
        <v>13</v>
      </c>
      <c r="C102" s="4" t="s">
        <v>439</v>
      </c>
      <c r="D102" s="1" t="s">
        <v>440</v>
      </c>
      <c r="E102" s="1" t="s">
        <v>441</v>
      </c>
      <c r="F102" s="4" t="s">
        <v>17</v>
      </c>
      <c r="G102" s="1" t="s">
        <v>18</v>
      </c>
      <c r="H102" s="1" t="s">
        <v>19</v>
      </c>
      <c r="I102" s="1" t="s">
        <v>20</v>
      </c>
      <c r="J102" s="1" t="s">
        <v>442</v>
      </c>
      <c r="K102" s="1" t="s">
        <v>22</v>
      </c>
      <c r="L102" s="1" t="str">
        <f>HYPERLINK("https://files.afu.se/Downloads/Transcripts/Weaponized%20(George%20Knapp%20and%20Corbell)/2019 06 08 - Jeremy Corbell - TIC TAC UFO   AN EXCLUSIVE INTERVIEW WITH THE PILOT WHO CHASED IT   PART 2_f7XJD_54aNk - transcript (automated).pdf","Transcript Link")</f>
        <v>Transcript Link</v>
      </c>
      <c r="M102" s="2" t="str">
        <f>HYPERLINK("https://files.afu.se/Downloads/Transcripts/Weaponized%20(George%20Knapp%20and%20Corbell)/2019 06 08 - Jeremy Corbell - TIC TAC UFO   AN EXCLUSIVE INTERVIEW WITH THE PILOT WHO CHASED IT   PART 2_f7XJD_54aNk - transcript (automated).pdf","Transcript Link")</f>
        <v>Transcript Link</v>
      </c>
    </row>
    <row r="103" spans="1:13" ht="409.5">
      <c r="A103" s="1" t="s">
        <v>443</v>
      </c>
      <c r="B103" s="1" t="s">
        <v>13</v>
      </c>
      <c r="C103" s="4" t="s">
        <v>444</v>
      </c>
      <c r="D103" s="1" t="s">
        <v>445</v>
      </c>
      <c r="E103" s="1" t="s">
        <v>446</v>
      </c>
      <c r="F103" s="4" t="s">
        <v>17</v>
      </c>
      <c r="G103" s="1" t="s">
        <v>18</v>
      </c>
      <c r="H103" s="1" t="s">
        <v>19</v>
      </c>
      <c r="I103" s="1" t="s">
        <v>20</v>
      </c>
      <c r="J103" s="1" t="s">
        <v>447</v>
      </c>
      <c r="K103" s="1" t="s">
        <v>22</v>
      </c>
      <c r="L103" s="1" t="str">
        <f>HYPERLINK("https://files.afu.se/Downloads/Transcripts/Weaponized%20(George%20Knapp%20and%20Corbell)/2019 06 01 - Jeremy Corbell - TIC TAC UFO   AN EXCLUSIVE INTERVIEW WITH THE PILOT WHO CHASED IT   PART 1_KUyGnFFilP0 - transcript (automated).pdf","Transcript Link")</f>
        <v>Transcript Link</v>
      </c>
      <c r="M103" s="2" t="str">
        <f>HYPERLINK("https://files.afu.se/Downloads/Transcripts/Weaponized%20(George%20Knapp%20and%20Corbell)/2019 06 01 - Jeremy Corbell - TIC TAC UFO   AN EXCLUSIVE INTERVIEW WITH THE PILOT WHO CHASED IT   PART 1_KUyGnFFilP0 - transcript (automated).pdf","Transcript Link")</f>
        <v>Transcript Link</v>
      </c>
    </row>
    <row r="104" spans="1:13" ht="409.5">
      <c r="A104" s="1" t="s">
        <v>448</v>
      </c>
      <c r="B104" s="1" t="s">
        <v>13</v>
      </c>
      <c r="C104" s="4" t="s">
        <v>449</v>
      </c>
      <c r="D104" s="1" t="s">
        <v>450</v>
      </c>
      <c r="E104" s="1" t="s">
        <v>451</v>
      </c>
      <c r="F104" s="4" t="s">
        <v>17</v>
      </c>
      <c r="G104" s="1" t="s">
        <v>18</v>
      </c>
      <c r="H104" s="1" t="s">
        <v>19</v>
      </c>
      <c r="I104" s="1" t="s">
        <v>20</v>
      </c>
      <c r="J104" s="1" t="s">
        <v>452</v>
      </c>
      <c r="K104" s="1" t="s">
        <v>22</v>
      </c>
      <c r="L104" s="1" t="str">
        <f>HYPERLINK("https://files.afu.se/Downloads/Transcripts/Weaponized%20(George%20Knapp%20and%20Corbell)/2019 05 17 - Jeremy Corbell - BOB LAZAR   ANALYSIS OF THE GIMBAL &amp; TIC TAC UFOs_cxdB7cgAr_s - transcript (automated).pdf","Transcript Link")</f>
        <v>Transcript Link</v>
      </c>
      <c r="M104" s="2" t="str">
        <f>HYPERLINK("https://files.afu.se/Downloads/Transcripts/Weaponized%20(George%20Knapp%20and%20Corbell)/2019 05 17 - Jeremy Corbell - BOB LAZAR   ANALYSIS OF THE GIMBAL &amp; TIC TAC UFOs_cxdB7cgAr_s - transcript (automated).pdf","Transcript Link")</f>
        <v>Transcript Link</v>
      </c>
    </row>
    <row r="105" spans="1:13" ht="409.5">
      <c r="A105" s="1" t="s">
        <v>453</v>
      </c>
      <c r="B105" s="1" t="s">
        <v>13</v>
      </c>
      <c r="C105" s="4" t="s">
        <v>454</v>
      </c>
      <c r="D105" s="1" t="s">
        <v>455</v>
      </c>
      <c r="E105" s="1" t="s">
        <v>456</v>
      </c>
      <c r="F105" s="4" t="s">
        <v>17</v>
      </c>
      <c r="G105" s="1" t="s">
        <v>18</v>
      </c>
      <c r="H105" s="1" t="s">
        <v>19</v>
      </c>
      <c r="I105" s="1" t="s">
        <v>20</v>
      </c>
      <c r="J105" s="1" t="s">
        <v>457</v>
      </c>
      <c r="K105" s="1" t="s">
        <v>22</v>
      </c>
      <c r="L105" s="1" t="str">
        <f>HYPERLINK("https://files.afu.se/Downloads/Transcripts/Weaponized%20(George%20Knapp%20and%20Corbell)/2019 05 16 - Jeremy Corbell - BOB LAZAR   30 YEARS AGO TODAY + THE TRUTH ABOUT UFOs &amp; ALIENS_1ItmYHXJgJA - transcript (automated).pdf","Transcript Link")</f>
        <v>Transcript Link</v>
      </c>
      <c r="M105" s="2" t="str">
        <f>HYPERLINK("https://files.afu.se/Downloads/Transcripts/Weaponized%20(George%20Knapp%20and%20Corbell)/2019 05 16 - Jeremy Corbell - BOB LAZAR   30 YEARS AGO TODAY + THE TRUTH ABOUT UFOs &amp; ALIENS_1ItmYHXJgJA - transcript (automated).pdf","Transcript Link")</f>
        <v>Transcript Link</v>
      </c>
    </row>
    <row r="106" spans="1:13" ht="360">
      <c r="A106" s="1" t="s">
        <v>458</v>
      </c>
      <c r="B106" s="1" t="s">
        <v>13</v>
      </c>
      <c r="C106" s="4" t="s">
        <v>459</v>
      </c>
      <c r="D106" s="1" t="s">
        <v>460</v>
      </c>
      <c r="E106" s="1" t="s">
        <v>461</v>
      </c>
      <c r="F106" s="4" t="s">
        <v>17</v>
      </c>
      <c r="G106" s="1" t="s">
        <v>18</v>
      </c>
      <c r="H106" s="1" t="s">
        <v>19</v>
      </c>
      <c r="I106" s="1" t="s">
        <v>20</v>
      </c>
      <c r="J106" s="1" t="s">
        <v>462</v>
      </c>
      <c r="K106" s="1" t="s">
        <v>22</v>
      </c>
      <c r="L106" s="1" t="str">
        <f>HYPERLINK("https://files.afu.se/Downloads/Transcripts/Weaponized%20(George%20Knapp%20and%20Corbell)/2019 05 07 - Jeremy Corbell - SKINWALKER RANCH   PARANORMAL BONFIRE with ROBBIE WILLIAMS &amp; GANG_WUj28KNniGU - transcript (automated).pdf","Transcript Link")</f>
        <v>Transcript Link</v>
      </c>
      <c r="M106" s="2" t="str">
        <f>HYPERLINK("https://files.afu.se/Downloads/Transcripts/Weaponized%20(George%20Knapp%20and%20Corbell)/2019 05 07 - Jeremy Corbell - SKINWALKER RANCH   PARANORMAL BONFIRE with ROBBIE WILLIAMS &amp; GANG_WUj28KNniGU - transcript (automated).pdf","Transcript Link")</f>
        <v>Transcript Link</v>
      </c>
    </row>
    <row r="107" spans="1:13" ht="330">
      <c r="A107" s="1" t="s">
        <v>463</v>
      </c>
      <c r="B107" s="1" t="s">
        <v>13</v>
      </c>
      <c r="C107" s="4" t="s">
        <v>464</v>
      </c>
      <c r="D107" s="1" t="s">
        <v>465</v>
      </c>
      <c r="E107" s="1" t="s">
        <v>466</v>
      </c>
      <c r="F107" s="4" t="s">
        <v>17</v>
      </c>
      <c r="G107" s="1" t="s">
        <v>18</v>
      </c>
      <c r="H107" s="1" t="s">
        <v>19</v>
      </c>
      <c r="I107" s="1" t="s">
        <v>20</v>
      </c>
      <c r="J107" s="1" t="s">
        <v>467</v>
      </c>
      <c r="K107" s="1" t="s">
        <v>22</v>
      </c>
      <c r="L107" s="1" t="str">
        <f>HYPERLINK("https://files.afu.se/Downloads/Transcripts/Weaponized%20(George%20Knapp%20and%20Corbell)/2019 05 03 - Jeremy Corbell - POP-STAR ROBBIE WILLIAMS + UFOs &amp; THE PARANORMAL_zPlnpC2V-FU - transcript (automated).pdf","Transcript Link")</f>
        <v>Transcript Link</v>
      </c>
      <c r="M107" s="2" t="str">
        <f>HYPERLINK("https://files.afu.se/Downloads/Transcripts/Weaponized%20(George%20Knapp%20and%20Corbell)/2019 05 03 - Jeremy Corbell - POP-STAR ROBBIE WILLIAMS + UFOs &amp; THE PARANORMAL_zPlnpC2V-FU - transcript (automated).pdf","Transcript Link")</f>
        <v>Transcript Link</v>
      </c>
    </row>
    <row r="108" spans="1:13" ht="345">
      <c r="A108" s="1" t="s">
        <v>468</v>
      </c>
      <c r="B108" s="1" t="s">
        <v>13</v>
      </c>
      <c r="C108" s="4" t="s">
        <v>469</v>
      </c>
      <c r="D108" s="1" t="s">
        <v>470</v>
      </c>
      <c r="E108" s="1" t="s">
        <v>471</v>
      </c>
      <c r="F108" s="4" t="s">
        <v>17</v>
      </c>
      <c r="G108" s="1" t="s">
        <v>18</v>
      </c>
      <c r="H108" s="1" t="s">
        <v>19</v>
      </c>
      <c r="I108" s="1" t="s">
        <v>20</v>
      </c>
      <c r="J108" s="1" t="s">
        <v>472</v>
      </c>
      <c r="K108" s="1" t="s">
        <v>22</v>
      </c>
      <c r="L108" s="1" t="str">
        <f>HYPERLINK("https://files.afu.se/Downloads/Transcripts/Weaponized%20(George%20Knapp%20and%20Corbell)/2019 04 09 - Jeremy Corbell - BOB LAZAR + AMERICA’S UFO PROGRAMS   EXCLUSIVE MOVIE SCENE_yGEvncRSB0Y - transcript (automated).pdf","Transcript Link")</f>
        <v>Transcript Link</v>
      </c>
      <c r="M108" s="2" t="str">
        <f>HYPERLINK("https://files.afu.se/Downloads/Transcripts/Weaponized%20(George%20Knapp%20and%20Corbell)/2019 04 09 - Jeremy Corbell - BOB LAZAR + AMERICA’S UFO PROGRAMS   EXCLUSIVE MOVIE SCENE_yGEvncRSB0Y - transcript (automated).pdf","Transcript Link")</f>
        <v>Transcript Link</v>
      </c>
    </row>
    <row r="109" spans="1:13" ht="409.5">
      <c r="A109" s="1" t="s">
        <v>473</v>
      </c>
      <c r="B109" s="1" t="s">
        <v>13</v>
      </c>
      <c r="C109" s="4" t="s">
        <v>474</v>
      </c>
      <c r="D109" s="1" t="s">
        <v>475</v>
      </c>
      <c r="E109" s="1" t="s">
        <v>476</v>
      </c>
      <c r="F109" s="4" t="s">
        <v>17</v>
      </c>
      <c r="G109" s="1" t="s">
        <v>18</v>
      </c>
      <c r="H109" s="1" t="s">
        <v>19</v>
      </c>
      <c r="I109" s="1" t="s">
        <v>20</v>
      </c>
      <c r="J109" s="1" t="s">
        <v>477</v>
      </c>
      <c r="K109" s="1" t="s">
        <v>22</v>
      </c>
      <c r="L109" s="1" t="str">
        <f>HYPERLINK("https://files.afu.se/Downloads/Transcripts/Weaponized%20(George%20Knapp%20and%20Corbell)/2019 03 10 - Jeremy Corbell - SKINWALKER RANCH   MUTILATIONS   SPECIAL EPISODE_K1fUt4IWaQI - transcript (automated).pdf","Transcript Link")</f>
        <v>Transcript Link</v>
      </c>
      <c r="M109" s="2" t="str">
        <f>HYPERLINK("https://files.afu.se/Downloads/Transcripts/Weaponized%20(George%20Knapp%20and%20Corbell)/2019 03 10 - Jeremy Corbell - SKINWALKER RANCH   MUTILATIONS   SPECIAL EPISODE_K1fUt4IWaQI - transcript (automated).pdf","Transcript Link")</f>
        <v>Transcript Link</v>
      </c>
    </row>
    <row r="110" spans="1:13" ht="409.5">
      <c r="A110" s="1" t="s">
        <v>478</v>
      </c>
      <c r="B110" s="1" t="s">
        <v>13</v>
      </c>
      <c r="C110" s="4" t="s">
        <v>479</v>
      </c>
      <c r="D110" s="1" t="s">
        <v>480</v>
      </c>
      <c r="E110" s="1" t="s">
        <v>481</v>
      </c>
      <c r="F110" s="4" t="s">
        <v>17</v>
      </c>
      <c r="G110" s="1" t="s">
        <v>18</v>
      </c>
      <c r="H110" s="1" t="s">
        <v>19</v>
      </c>
      <c r="I110" s="1" t="s">
        <v>20</v>
      </c>
      <c r="J110" s="1" t="s">
        <v>482</v>
      </c>
      <c r="K110" s="1" t="s">
        <v>22</v>
      </c>
      <c r="L110" s="1" t="str">
        <f>HYPERLINK("https://files.afu.se/Downloads/Transcripts/Weaponized%20(George%20Knapp%20and%20Corbell)/2019 02 26 - Jeremy Corbell - BOB LAZAR   ANATOMY OF A FLYING SAUCER   EXTENDED SCENE__IMUG9ZhohM - transcript (automated).pdf","Transcript Link")</f>
        <v>Transcript Link</v>
      </c>
      <c r="M110" s="2" t="str">
        <f>HYPERLINK("https://files.afu.se/Downloads/Transcripts/Weaponized%20(George%20Knapp%20and%20Corbell)/2019 02 26 - Jeremy Corbell - BOB LAZAR   ANATOMY OF A FLYING SAUCER   EXTENDED SCENE__IMUG9ZhohM - transcript (automated).pdf","Transcript Link")</f>
        <v>Transcript Link</v>
      </c>
    </row>
    <row r="111" spans="1:13" ht="409.5">
      <c r="A111" s="1" t="s">
        <v>483</v>
      </c>
      <c r="B111" s="1" t="s">
        <v>13</v>
      </c>
      <c r="C111" s="4" t="s">
        <v>484</v>
      </c>
      <c r="D111" s="1" t="s">
        <v>485</v>
      </c>
      <c r="E111" s="1" t="s">
        <v>486</v>
      </c>
      <c r="F111" s="4" t="s">
        <v>17</v>
      </c>
      <c r="G111" s="1" t="s">
        <v>18</v>
      </c>
      <c r="H111" s="1" t="s">
        <v>19</v>
      </c>
      <c r="I111" s="1" t="s">
        <v>20</v>
      </c>
      <c r="J111" s="1" t="s">
        <v>487</v>
      </c>
      <c r="K111" s="1" t="s">
        <v>22</v>
      </c>
      <c r="L111" s="1" t="str">
        <f>HYPERLINK("https://files.afu.se/Downloads/Transcripts/Weaponized%20(George%20Knapp%20and%20Corbell)/2019 02 08 - Jeremy Corbell - DELETED SCENE   AREA 51 &amp; FLYING SAUCERS_9i8lmp64804 - transcript (automated).pdf","Transcript Link")</f>
        <v>Transcript Link</v>
      </c>
      <c r="M111" s="2" t="str">
        <f>HYPERLINK("https://files.afu.se/Downloads/Transcripts/Weaponized%20(George%20Knapp%20and%20Corbell)/2019 02 08 - Jeremy Corbell - DELETED SCENE   AREA 51 &amp; FLYING SAUCERS_9i8lmp64804 - transcript (automated).pdf","Transcript Link")</f>
        <v>Transcript Link</v>
      </c>
    </row>
    <row r="112" spans="1:13" ht="409.5">
      <c r="A112" s="1" t="s">
        <v>488</v>
      </c>
      <c r="B112" s="1" t="s">
        <v>13</v>
      </c>
      <c r="C112" s="4" t="s">
        <v>489</v>
      </c>
      <c r="D112" s="1" t="s">
        <v>490</v>
      </c>
      <c r="E112" s="1" t="s">
        <v>491</v>
      </c>
      <c r="F112" s="4" t="s">
        <v>17</v>
      </c>
      <c r="G112" s="1" t="s">
        <v>18</v>
      </c>
      <c r="H112" s="1" t="s">
        <v>19</v>
      </c>
      <c r="I112" s="1" t="s">
        <v>20</v>
      </c>
      <c r="J112" s="1" t="s">
        <v>492</v>
      </c>
      <c r="K112" s="1" t="s">
        <v>22</v>
      </c>
      <c r="L112" s="1" t="str">
        <f>HYPERLINK("https://files.afu.se/Downloads/Transcripts/Weaponized%20(George%20Knapp%20and%20Corbell)/2019 01 24 - Jeremy Corbell - BOB LAZAR   DELETED SCENE   THE NEIGHBOR_OvMbZVVN4QM - transcript (automated).pdf","Transcript Link")</f>
        <v>Transcript Link</v>
      </c>
      <c r="M112" s="2" t="str">
        <f>HYPERLINK("https://files.afu.se/Downloads/Transcripts/Weaponized%20(George%20Knapp%20and%20Corbell)/2019 01 24 - Jeremy Corbell - BOB LAZAR   DELETED SCENE   THE NEIGHBOR_OvMbZVVN4QM - transcript (automated).pdf","Transcript Link")</f>
        <v>Transcript Link</v>
      </c>
    </row>
    <row r="113" spans="1:13" ht="409.5">
      <c r="A113" s="1" t="s">
        <v>493</v>
      </c>
      <c r="B113" s="1" t="s">
        <v>13</v>
      </c>
      <c r="C113" s="4" t="s">
        <v>494</v>
      </c>
      <c r="D113" s="1" t="s">
        <v>495</v>
      </c>
      <c r="E113" s="1" t="s">
        <v>496</v>
      </c>
      <c r="F113" s="4" t="s">
        <v>17</v>
      </c>
      <c r="G113" s="1" t="s">
        <v>18</v>
      </c>
      <c r="H113" s="1" t="s">
        <v>19</v>
      </c>
      <c r="I113" s="1" t="s">
        <v>20</v>
      </c>
      <c r="J113" s="1" t="s">
        <v>497</v>
      </c>
      <c r="K113" s="1" t="s">
        <v>22</v>
      </c>
      <c r="L113" s="1" t="str">
        <f>HYPERLINK("https://files.afu.se/Downloads/Transcripts/Weaponized%20(George%20Knapp%20and%20Corbell)/2019 01 22 - Jeremy Corbell - Jeremy Corbell on NPR RADIO talking about BOB LAZAR   AREA 51 &amp; FLYING SAUCERS_QZ8JpUdZAPQ - transcript (automated).pdf","Transcript Link")</f>
        <v>Transcript Link</v>
      </c>
      <c r="M113" s="2" t="str">
        <f>HYPERLINK("https://files.afu.se/Downloads/Transcripts/Weaponized%20(George%20Knapp%20and%20Corbell)/2019 01 22 - Jeremy Corbell - Jeremy Corbell on NPR RADIO talking about BOB LAZAR   AREA 51 &amp; FLYING SAUCERS_QZ8JpUdZAPQ - transcript (automated).pdf","Transcript Link")</f>
        <v>Transcript Link</v>
      </c>
    </row>
    <row r="114" spans="1:13" ht="210">
      <c r="A114" s="1" t="s">
        <v>498</v>
      </c>
      <c r="B114" s="1" t="s">
        <v>13</v>
      </c>
      <c r="C114" s="4" t="s">
        <v>499</v>
      </c>
      <c r="D114" s="1" t="s">
        <v>500</v>
      </c>
      <c r="E114" s="1" t="s">
        <v>501</v>
      </c>
      <c r="F114" s="4" t="s">
        <v>17</v>
      </c>
      <c r="G114" s="1" t="s">
        <v>18</v>
      </c>
      <c r="H114" s="1" t="s">
        <v>19</v>
      </c>
      <c r="I114" s="1" t="s">
        <v>20</v>
      </c>
      <c r="J114" s="1" t="s">
        <v>502</v>
      </c>
      <c r="K114" s="1" t="s">
        <v>22</v>
      </c>
      <c r="L114" s="1" t="str">
        <f>HYPERLINK("https://files.afu.se/Downloads/Transcripts/Weaponized%20(George%20Knapp%20and%20Corbell)/2019 01 20 - Jeremy Corbell - UFO truther Bob Lazar &amp; filmmaker Jeremy Corbell on Larry King   EXCLUSIVE CLIP_N6FQuIqClg4 - transcript (automated).pdf","Transcript Link")</f>
        <v>Transcript Link</v>
      </c>
      <c r="M114" s="2" t="str">
        <f>HYPERLINK("https://files.afu.se/Downloads/Transcripts/Weaponized%20(George%20Knapp%20and%20Corbell)/2019 01 20 - Jeremy Corbell - UFO truther Bob Lazar &amp; filmmaker Jeremy Corbell on Larry King   EXCLUSIVE CLIP_N6FQuIqClg4 - transcript (automated).pdf","Transcript Link")</f>
        <v>Transcript Link</v>
      </c>
    </row>
    <row r="115" spans="1:13" ht="409.5">
      <c r="A115" s="1" t="s">
        <v>503</v>
      </c>
      <c r="B115" s="1" t="s">
        <v>13</v>
      </c>
      <c r="C115" s="4" t="s">
        <v>504</v>
      </c>
      <c r="D115" s="1" t="s">
        <v>505</v>
      </c>
      <c r="E115" s="1" t="s">
        <v>506</v>
      </c>
      <c r="F115" s="4" t="s">
        <v>17</v>
      </c>
      <c r="G115" s="1" t="s">
        <v>18</v>
      </c>
      <c r="H115" s="1" t="s">
        <v>19</v>
      </c>
      <c r="I115" s="1" t="s">
        <v>20</v>
      </c>
      <c r="J115" s="1" t="s">
        <v>507</v>
      </c>
      <c r="K115" s="1" t="s">
        <v>22</v>
      </c>
      <c r="L115" s="1" t="str">
        <f>HYPERLINK("https://files.afu.se/Downloads/Transcripts/Weaponized%20(George%20Knapp%20and%20Corbell)/2019 01 14 - Jeremy Corbell - HUNT FOR THE SKINWALKER   DELETED SCENE_xlD522PVow8 - transcript (automated).pdf","Transcript Link")</f>
        <v>Transcript Link</v>
      </c>
      <c r="M115" s="2" t="str">
        <f>HYPERLINK("https://files.afu.se/Downloads/Transcripts/Weaponized%20(George%20Knapp%20and%20Corbell)/2019 01 14 - Jeremy Corbell - HUNT FOR THE SKINWALKER   DELETED SCENE_xlD522PVow8 - transcript (automated).pdf","Transcript Link")</f>
        <v>Transcript Link</v>
      </c>
    </row>
    <row r="116" spans="1:13" ht="409.5">
      <c r="A116" s="1" t="s">
        <v>508</v>
      </c>
      <c r="B116" s="1" t="s">
        <v>13</v>
      </c>
      <c r="C116" s="4" t="s">
        <v>509</v>
      </c>
      <c r="D116" s="1" t="s">
        <v>510</v>
      </c>
      <c r="E116" s="1" t="s">
        <v>511</v>
      </c>
      <c r="F116" s="4" t="s">
        <v>17</v>
      </c>
      <c r="G116" s="1" t="s">
        <v>18</v>
      </c>
      <c r="H116" s="1" t="s">
        <v>19</v>
      </c>
      <c r="I116" s="1" t="s">
        <v>20</v>
      </c>
      <c r="J116" s="1" t="s">
        <v>512</v>
      </c>
      <c r="K116" s="1" t="s">
        <v>22</v>
      </c>
      <c r="L116" s="1" t="str">
        <f>HYPERLINK("https://files.afu.se/Downloads/Transcripts/Weaponized%20(George%20Knapp%20and%20Corbell)/2019 01 09 - Jeremy Corbell - DID THE FBI RAID BOB LAZAR FOR ELEMENT 115 _EUMwoNRyiqc - transcript (automated).pdf","Transcript Link")</f>
        <v>Transcript Link</v>
      </c>
      <c r="M116" s="2" t="str">
        <f>HYPERLINK("https://files.afu.se/Downloads/Transcripts/Weaponized%20(George%20Knapp%20and%20Corbell)/2019 01 09 - Jeremy Corbell - DID THE FBI RAID BOB LAZAR FOR ELEMENT 115 _EUMwoNRyiqc - transcript (automated).pdf","Transcript Link")</f>
        <v>Transcript Link</v>
      </c>
    </row>
    <row r="117" spans="1:13" ht="409.5">
      <c r="A117" s="1" t="s">
        <v>513</v>
      </c>
      <c r="B117" s="1" t="s">
        <v>13</v>
      </c>
      <c r="C117" s="4" t="s">
        <v>514</v>
      </c>
      <c r="D117" s="1" t="s">
        <v>515</v>
      </c>
      <c r="E117" s="1" t="s">
        <v>516</v>
      </c>
      <c r="F117" s="4" t="s">
        <v>17</v>
      </c>
      <c r="G117" s="1" t="s">
        <v>18</v>
      </c>
      <c r="H117" s="1" t="s">
        <v>19</v>
      </c>
      <c r="I117" s="1" t="s">
        <v>20</v>
      </c>
      <c r="J117" s="1" t="s">
        <v>517</v>
      </c>
      <c r="K117" s="1" t="s">
        <v>22</v>
      </c>
      <c r="L117" s="1" t="str">
        <f>HYPERLINK("https://files.afu.se/Downloads/Transcripts/Weaponized%20(George%20Knapp%20and%20Corbell)/2018 12 30 - Jeremy Corbell - BOB LAZAR   OFFICIAL Q&amp;A   AREA 51 &amp; FLYING SAUCERS_Zx0xQH8zh94 - transcript (automated).pdf","Transcript Link")</f>
        <v>Transcript Link</v>
      </c>
      <c r="M117" s="2" t="str">
        <f>HYPERLINK("https://files.afu.se/Downloads/Transcripts/Weaponized%20(George%20Knapp%20and%20Corbell)/2018 12 30 - Jeremy Corbell - BOB LAZAR   OFFICIAL Q&amp;A   AREA 51 &amp; FLYING SAUCERS_Zx0xQH8zh94 - transcript (automated).pdf","Transcript Link")</f>
        <v>Transcript Link</v>
      </c>
    </row>
    <row r="118" spans="1:13" ht="300">
      <c r="A118" s="1" t="s">
        <v>518</v>
      </c>
      <c r="B118" s="1" t="s">
        <v>13</v>
      </c>
      <c r="C118" s="4" t="s">
        <v>519</v>
      </c>
      <c r="D118" s="1" t="s">
        <v>520</v>
      </c>
      <c r="E118" s="1" t="s">
        <v>521</v>
      </c>
      <c r="F118" s="4" t="s">
        <v>17</v>
      </c>
      <c r="G118" s="1" t="s">
        <v>18</v>
      </c>
      <c r="H118" s="1" t="s">
        <v>19</v>
      </c>
      <c r="I118" s="1" t="s">
        <v>20</v>
      </c>
      <c r="J118" s="1" t="s">
        <v>522</v>
      </c>
      <c r="K118" s="1" t="s">
        <v>22</v>
      </c>
      <c r="L118" s="1" t="str">
        <f>HYPERLINK("https://files.afu.se/Downloads/Transcripts/Weaponized%20(George%20Knapp%20and%20Corbell)/2018 12 24 - Jeremy Corbell - UFO UPDATE %23020    BOB LAZAR   IT CHANGED MY LIFE_IMaZRJNSbHQ - transcript (automated).pdf","Transcript Link")</f>
        <v>Transcript Link</v>
      </c>
      <c r="M118" s="2" t="str">
        <f>HYPERLINK("https://files.afu.se/Downloads/Transcripts/Weaponized%20(George%20Knapp%20and%20Corbell)/2018 12 24 - Jeremy Corbell - UFO UPDATE %23020    BOB LAZAR   IT CHANGED MY LIFE_IMaZRJNSbHQ - transcript (automated).pdf","Transcript Link")</f>
        <v>Transcript Link</v>
      </c>
    </row>
    <row r="119" spans="1:13" ht="285">
      <c r="A119" s="1" t="s">
        <v>523</v>
      </c>
      <c r="B119" s="1" t="s">
        <v>13</v>
      </c>
      <c r="C119" s="4" t="s">
        <v>524</v>
      </c>
      <c r="D119" s="1" t="s">
        <v>525</v>
      </c>
      <c r="E119" s="1" t="s">
        <v>526</v>
      </c>
      <c r="F119" s="4" t="s">
        <v>17</v>
      </c>
      <c r="G119" s="1" t="s">
        <v>18</v>
      </c>
      <c r="H119" s="1" t="s">
        <v>19</v>
      </c>
      <c r="I119" s="1" t="s">
        <v>20</v>
      </c>
      <c r="J119" s="1" t="s">
        <v>527</v>
      </c>
      <c r="K119" s="1" t="s">
        <v>22</v>
      </c>
      <c r="L119" s="1" t="str">
        <f>HYPERLINK("https://files.afu.se/Downloads/Transcripts/Weaponized%20(George%20Knapp%20and%20Corbell)/2018 12 23 - Jeremy Corbell - UFO UPDATE %23019   THE EMPLOYEE   COFFEE DROP MOMENT_J_boAprpH9Y - transcript (automated).pdf","Transcript Link")</f>
        <v>Transcript Link</v>
      </c>
      <c r="M119" s="2" t="str">
        <f>HYPERLINK("https://files.afu.se/Downloads/Transcripts/Weaponized%20(George%20Knapp%20and%20Corbell)/2018 12 23 - Jeremy Corbell - UFO UPDATE %23019   THE EMPLOYEE   COFFEE DROP MOMENT_J_boAprpH9Y - transcript (automated).pdf","Transcript Link")</f>
        <v>Transcript Link</v>
      </c>
    </row>
    <row r="120" spans="1:13" ht="285">
      <c r="A120" s="1" t="s">
        <v>528</v>
      </c>
      <c r="B120" s="1" t="s">
        <v>13</v>
      </c>
      <c r="C120" s="4" t="s">
        <v>529</v>
      </c>
      <c r="D120" s="1" t="s">
        <v>530</v>
      </c>
      <c r="E120" s="1" t="s">
        <v>531</v>
      </c>
      <c r="F120" s="4" t="s">
        <v>17</v>
      </c>
      <c r="G120" s="1" t="s">
        <v>18</v>
      </c>
      <c r="H120" s="1" t="s">
        <v>19</v>
      </c>
      <c r="I120" s="1" t="s">
        <v>20</v>
      </c>
      <c r="J120" s="1" t="s">
        <v>532</v>
      </c>
      <c r="K120" s="1" t="s">
        <v>22</v>
      </c>
      <c r="L120" s="1" t="str">
        <f>HYPERLINK("https://files.afu.se/Downloads/Transcripts/Weaponized%20(George%20Knapp%20and%20Corbell)/2018 12 22 - Jeremy Corbell - UFO UPDATE %23018   MICKEY ROURKE   WORDS INTO YOUR FLESH_c7cnGKX3l9M - transcript (automated).pdf","Transcript Link")</f>
        <v>Transcript Link</v>
      </c>
      <c r="M120" s="2" t="str">
        <f>HYPERLINK("https://files.afu.se/Downloads/Transcripts/Weaponized%20(George%20Knapp%20and%20Corbell)/2018 12 22 - Jeremy Corbell - UFO UPDATE %23018   MICKEY ROURKE   WORDS INTO YOUR FLESH_c7cnGKX3l9M - transcript (automated).pdf","Transcript Link")</f>
        <v>Transcript Link</v>
      </c>
    </row>
    <row r="121" spans="1:13" ht="409.5">
      <c r="A121" s="1" t="s">
        <v>533</v>
      </c>
      <c r="B121" s="1" t="s">
        <v>13</v>
      </c>
      <c r="C121" s="4" t="s">
        <v>534</v>
      </c>
      <c r="D121" s="1" t="s">
        <v>535</v>
      </c>
      <c r="E121" s="1" t="s">
        <v>536</v>
      </c>
      <c r="F121" s="4" t="s">
        <v>17</v>
      </c>
      <c r="G121" s="1" t="s">
        <v>18</v>
      </c>
      <c r="H121" s="1" t="s">
        <v>19</v>
      </c>
      <c r="I121" s="1" t="s">
        <v>20</v>
      </c>
      <c r="J121" s="1" t="s">
        <v>537</v>
      </c>
      <c r="K121" s="1" t="s">
        <v>22</v>
      </c>
      <c r="L121" s="1" t="str">
        <f>HYPERLINK("https://files.afu.se/Downloads/Transcripts/Weaponized%20(George%20Knapp%20and%20Corbell)/2018 12 21 - Jeremy Corbell - UFO UPDATE %23015   JEREMY CORBELL   GRAVITY EMITTERS_J2Am49qsvlY - transcript (automated).pdf","Transcript Link")</f>
        <v>Transcript Link</v>
      </c>
      <c r="M121" s="2" t="str">
        <f>HYPERLINK("https://files.afu.se/Downloads/Transcripts/Weaponized%20(George%20Knapp%20and%20Corbell)/2018 12 21 - Jeremy Corbell - UFO UPDATE %23015   JEREMY CORBELL   GRAVITY EMITTERS_J2Am49qsvlY - transcript (automated).pdf","Transcript Link")</f>
        <v>Transcript Link</v>
      </c>
    </row>
    <row r="122" spans="1:13" ht="330">
      <c r="A122" s="1" t="s">
        <v>538</v>
      </c>
      <c r="B122" s="1" t="s">
        <v>13</v>
      </c>
      <c r="C122" s="4" t="s">
        <v>539</v>
      </c>
      <c r="D122" s="1" t="s">
        <v>540</v>
      </c>
      <c r="E122" s="1" t="s">
        <v>541</v>
      </c>
      <c r="F122" s="4" t="s">
        <v>17</v>
      </c>
      <c r="G122" s="1" t="s">
        <v>18</v>
      </c>
      <c r="H122" s="1" t="s">
        <v>19</v>
      </c>
      <c r="I122" s="1" t="s">
        <v>20</v>
      </c>
      <c r="J122" s="1" t="s">
        <v>542</v>
      </c>
      <c r="K122" s="1" t="s">
        <v>22</v>
      </c>
      <c r="L122" s="1" t="str">
        <f>HYPERLINK("https://files.afu.se/Downloads/Transcripts/Weaponized%20(George%20Knapp%20and%20Corbell)/2018 12 18 - Jeremy Corbell - BOB LAZAR   SNEAK PEEK   ELEMENT 115_ZZyemJABdZw - transcript (automated).pdf","Transcript Link")</f>
        <v>Transcript Link</v>
      </c>
      <c r="M122" s="2" t="str">
        <f>HYPERLINK("https://files.afu.se/Downloads/Transcripts/Weaponized%20(George%20Knapp%20and%20Corbell)/2018 12 18 - Jeremy Corbell - BOB LAZAR   SNEAK PEEK   ELEMENT 115_ZZyemJABdZw - transcript (automated).pdf","Transcript Link")</f>
        <v>Transcript Link</v>
      </c>
    </row>
    <row r="123" spans="1:13" ht="409.5">
      <c r="A123" s="1" t="s">
        <v>543</v>
      </c>
      <c r="B123" s="1" t="s">
        <v>13</v>
      </c>
      <c r="C123" s="4" t="s">
        <v>544</v>
      </c>
      <c r="D123" s="1" t="s">
        <v>545</v>
      </c>
      <c r="E123" s="1" t="s">
        <v>546</v>
      </c>
      <c r="F123" s="4" t="s">
        <v>17</v>
      </c>
      <c r="G123" s="1" t="s">
        <v>18</v>
      </c>
      <c r="H123" s="1" t="s">
        <v>19</v>
      </c>
      <c r="I123" s="1" t="s">
        <v>20</v>
      </c>
      <c r="J123" s="1" t="s">
        <v>547</v>
      </c>
      <c r="K123" s="1" t="s">
        <v>22</v>
      </c>
      <c r="L123" s="1" t="str">
        <f>HYPERLINK("https://files.afu.se/Downloads/Transcripts/Weaponized%20(George%20Knapp%20and%20Corbell)/2018 12 17 - Jeremy Corbell - JEREMY CORBELL   LIVE on FOX NEWS about his new film on the BOB LAZAR story_KQO33_oGYA8 - transcript (automated).pdf","Transcript Link")</f>
        <v>Transcript Link</v>
      </c>
      <c r="M123" s="2" t="str">
        <f>HYPERLINK("https://files.afu.se/Downloads/Transcripts/Weaponized%20(George%20Knapp%20and%20Corbell)/2018 12 17 - Jeremy Corbell - JEREMY CORBELL   LIVE on FOX NEWS about his new film on the BOB LAZAR story_KQO33_oGYA8 - transcript (automated).pdf","Transcript Link")</f>
        <v>Transcript Link</v>
      </c>
    </row>
    <row r="124" spans="1:13" ht="255">
      <c r="A124" s="1" t="s">
        <v>548</v>
      </c>
      <c r="B124" s="1" t="s">
        <v>13</v>
      </c>
      <c r="C124" s="4" t="s">
        <v>549</v>
      </c>
      <c r="D124" s="1" t="s">
        <v>550</v>
      </c>
      <c r="E124" s="1" t="s">
        <v>551</v>
      </c>
      <c r="F124" s="4" t="s">
        <v>17</v>
      </c>
      <c r="G124" s="1" t="s">
        <v>18</v>
      </c>
      <c r="H124" s="1" t="s">
        <v>19</v>
      </c>
      <c r="I124" s="1" t="s">
        <v>20</v>
      </c>
      <c r="J124" s="1" t="s">
        <v>552</v>
      </c>
      <c r="K124" s="1" t="s">
        <v>22</v>
      </c>
      <c r="L124" s="1" t="str">
        <f>HYPERLINK("https://files.afu.se/Downloads/Transcripts/Weaponized%20(George%20Knapp%20and%20Corbell)/2018 12 16 - Jeremy Corbell - JEREMY CORBELL   LIVE on the NY STOCK EXCHANGE FLOOR about his new film on the BOB LAZAR story_kITH7Wi0BU8 - transcript (automated).pdf","Transcript Link")</f>
        <v>Transcript Link</v>
      </c>
      <c r="M124" s="2" t="str">
        <f>HYPERLINK("https://files.afu.se/Downloads/Transcripts/Weaponized%20(George%20Knapp%20and%20Corbell)/2018 12 16 - Jeremy Corbell - JEREMY CORBELL   LIVE on the NY STOCK EXCHANGE FLOOR about his new film on the BOB LAZAR story_kITH7Wi0BU8 - transcript (automated).pdf","Transcript Link")</f>
        <v>Transcript Link</v>
      </c>
    </row>
    <row r="125" spans="1:13" ht="409.5">
      <c r="A125" s="1" t="s">
        <v>548</v>
      </c>
      <c r="B125" s="1" t="s">
        <v>13</v>
      </c>
      <c r="C125" s="4" t="s">
        <v>553</v>
      </c>
      <c r="D125" s="1" t="s">
        <v>554</v>
      </c>
      <c r="E125" s="1" t="s">
        <v>555</v>
      </c>
      <c r="F125" s="4" t="s">
        <v>17</v>
      </c>
      <c r="G125" s="1" t="s">
        <v>18</v>
      </c>
      <c r="H125" s="1" t="s">
        <v>19</v>
      </c>
      <c r="I125" s="1" t="s">
        <v>20</v>
      </c>
      <c r="J125" s="1" t="s">
        <v>556</v>
      </c>
      <c r="K125" s="1" t="s">
        <v>22</v>
      </c>
      <c r="L125" s="1" t="str">
        <f>HYPERLINK("https://files.afu.se/Downloads/Transcripts/Weaponized%20(George%20Knapp%20and%20Corbell)/2018 12 16 - Jeremy Corbell - Bob Lazar   Area 51 &amp; Flying Saucers   World Premiere footage_U0G6YxKuKrY - transcript (automated).pdf","Transcript Link")</f>
        <v>Transcript Link</v>
      </c>
      <c r="M125" s="2" t="str">
        <f>HYPERLINK("https://files.afu.se/Downloads/Transcripts/Weaponized%20(George%20Knapp%20and%20Corbell)/2018 12 16 - Jeremy Corbell - Bob Lazar   Area 51 &amp; Flying Saucers   World Premiere footage_U0G6YxKuKrY - transcript (automated).pdf","Transcript Link")</f>
        <v>Transcript Link</v>
      </c>
    </row>
    <row r="126" spans="1:13" ht="180">
      <c r="A126" s="1" t="s">
        <v>557</v>
      </c>
      <c r="B126" s="1" t="s">
        <v>13</v>
      </c>
      <c r="C126" s="4" t="s">
        <v>558</v>
      </c>
      <c r="D126" s="1" t="s">
        <v>559</v>
      </c>
      <c r="E126" s="1" t="s">
        <v>560</v>
      </c>
      <c r="F126" s="4" t="s">
        <v>17</v>
      </c>
      <c r="G126" s="1" t="s">
        <v>18</v>
      </c>
      <c r="H126" s="1" t="s">
        <v>19</v>
      </c>
      <c r="I126" s="1" t="s">
        <v>20</v>
      </c>
      <c r="J126" s="1" t="s">
        <v>561</v>
      </c>
      <c r="K126" s="1" t="s">
        <v>22</v>
      </c>
      <c r="L126" s="1" t="str">
        <f>HYPERLINK("https://files.afu.se/Downloads/Transcripts/Weaponized%20(George%20Knapp%20and%20Corbell)/2018 12 15 - Jeremy Corbell - GEORGE KNAPP on NEVADA NEWS discusses the BOB LAZAR story and Corbell's film PREMIERE_WfLMHvIyyB8 - transcript (automated).pdf","Transcript Link")</f>
        <v>Transcript Link</v>
      </c>
      <c r="M126" s="2" t="str">
        <f>HYPERLINK("https://files.afu.se/Downloads/Transcripts/Weaponized%20(George%20Knapp%20and%20Corbell)/2018 12 15 - Jeremy Corbell - GEORGE KNAPP on NEVADA NEWS discusses the BOB LAZAR story and Corbell's film PREMIERE_WfLMHvIyyB8 - transcript (automated).pdf","Transcript Link")</f>
        <v>Transcript Link</v>
      </c>
    </row>
    <row r="127" spans="1:13" ht="300">
      <c r="A127" s="1" t="s">
        <v>557</v>
      </c>
      <c r="B127" s="1" t="s">
        <v>13</v>
      </c>
      <c r="C127" s="4" t="s">
        <v>562</v>
      </c>
      <c r="D127" s="1" t="s">
        <v>563</v>
      </c>
      <c r="E127" s="1" t="s">
        <v>564</v>
      </c>
      <c r="F127" s="4" t="s">
        <v>17</v>
      </c>
      <c r="G127" s="1" t="s">
        <v>18</v>
      </c>
      <c r="H127" s="1" t="s">
        <v>19</v>
      </c>
      <c r="I127" s="1" t="s">
        <v>20</v>
      </c>
      <c r="J127" s="1" t="s">
        <v>565</v>
      </c>
      <c r="K127" s="1" t="s">
        <v>22</v>
      </c>
      <c r="L127" s="1" t="str">
        <f>HYPERLINK("https://files.afu.se/Downloads/Transcripts/Weaponized%20(George%20Knapp%20and%20Corbell)/2018 12 15 - Jeremy Corbell - World Premiere   Bob Lazar   Area 51 &amp; Flying Saucers_7ptwJbZuZRE - transcript (automated).pdf","Transcript Link")</f>
        <v>Transcript Link</v>
      </c>
      <c r="M127" s="2" t="str">
        <f>HYPERLINK("https://files.afu.se/Downloads/Transcripts/Weaponized%20(George%20Knapp%20and%20Corbell)/2018 12 15 - Jeremy Corbell - World Premiere   Bob Lazar   Area 51 &amp; Flying Saucers_7ptwJbZuZRE - transcript (automated).pdf","Transcript Link")</f>
        <v>Transcript Link</v>
      </c>
    </row>
    <row r="128" spans="1:13" ht="210">
      <c r="A128" s="1" t="s">
        <v>566</v>
      </c>
      <c r="B128" s="1" t="s">
        <v>13</v>
      </c>
      <c r="C128" s="4" t="s">
        <v>567</v>
      </c>
      <c r="D128" s="1" t="s">
        <v>568</v>
      </c>
      <c r="E128" s="1" t="s">
        <v>569</v>
      </c>
      <c r="F128" s="4" t="s">
        <v>17</v>
      </c>
      <c r="G128" s="1" t="s">
        <v>18</v>
      </c>
      <c r="H128" s="1" t="s">
        <v>19</v>
      </c>
      <c r="I128" s="1" t="s">
        <v>20</v>
      </c>
      <c r="J128" s="1" t="s">
        <v>570</v>
      </c>
      <c r="K128" s="1" t="s">
        <v>22</v>
      </c>
      <c r="L128" s="1" t="str">
        <f>HYPERLINK("https://files.afu.se/Downloads/Transcripts/Weaponized%20(George%20Knapp%20and%20Corbell)/2018 12 13 - Jeremy Corbell - Jeremy Corbell and his new film on BOB LAZAR with Build Series   New York_lJRYS4ofwUI - transcript (automated).pdf","Transcript Link")</f>
        <v>Transcript Link</v>
      </c>
      <c r="M128" s="2" t="str">
        <f>HYPERLINK("https://files.afu.se/Downloads/Transcripts/Weaponized%20(George%20Knapp%20and%20Corbell)/2018 12 13 - Jeremy Corbell - Jeremy Corbell and his new film on BOB LAZAR with Build Series   New York_lJRYS4ofwUI - transcript (automated).pdf","Transcript Link")</f>
        <v>Transcript Link</v>
      </c>
    </row>
    <row r="129" spans="1:13" ht="409.5">
      <c r="A129" s="1" t="s">
        <v>571</v>
      </c>
      <c r="B129" s="1" t="s">
        <v>13</v>
      </c>
      <c r="C129" s="4" t="s">
        <v>572</v>
      </c>
      <c r="D129" s="1" t="s">
        <v>573</v>
      </c>
      <c r="E129" s="1" t="s">
        <v>574</v>
      </c>
      <c r="F129" s="4" t="s">
        <v>17</v>
      </c>
      <c r="G129" s="1" t="s">
        <v>18</v>
      </c>
      <c r="H129" s="1" t="s">
        <v>19</v>
      </c>
      <c r="I129" s="1" t="s">
        <v>20</v>
      </c>
      <c r="J129" s="1" t="s">
        <v>575</v>
      </c>
      <c r="K129" s="1" t="s">
        <v>22</v>
      </c>
      <c r="L129" s="1" t="str">
        <f>HYPERLINK("https://files.afu.se/Downloads/Transcripts/Weaponized%20(George%20Knapp%20and%20Corbell)/2018 12 11 - Jeremy Corbell - Bob Lazar   Area 51 &amp; Flying Saucers   World Premiere_cY1zKSFiFV8 - transcript (automated).pdf","Transcript Link")</f>
        <v>Transcript Link</v>
      </c>
      <c r="M129" s="2" t="str">
        <f>HYPERLINK("https://files.afu.se/Downloads/Transcripts/Weaponized%20(George%20Knapp%20and%20Corbell)/2018 12 11 - Jeremy Corbell - Bob Lazar   Area 51 &amp; Flying Saucers   World Premiere_cY1zKSFiFV8 - transcript (automated).pdf","Transcript Link")</f>
        <v>Transcript Link</v>
      </c>
    </row>
    <row r="130" spans="1:13" ht="409.5">
      <c r="A130" s="1" t="s">
        <v>571</v>
      </c>
      <c r="B130" s="1" t="s">
        <v>13</v>
      </c>
      <c r="C130" s="4" t="s">
        <v>576</v>
      </c>
      <c r="D130" s="1" t="s">
        <v>577</v>
      </c>
      <c r="E130" s="1" t="s">
        <v>578</v>
      </c>
      <c r="F130" s="4" t="s">
        <v>17</v>
      </c>
      <c r="G130" s="1" t="s">
        <v>18</v>
      </c>
      <c r="H130" s="1" t="s">
        <v>19</v>
      </c>
      <c r="I130" s="1" t="s">
        <v>20</v>
      </c>
      <c r="J130" s="1" t="s">
        <v>579</v>
      </c>
      <c r="K130" s="1" t="s">
        <v>22</v>
      </c>
      <c r="L130" s="1" t="str">
        <f>HYPERLINK("https://files.afu.se/Downloads/Transcripts/Weaponized%20(George%20Knapp%20and%20Corbell)/2018 12 11 - Jeremy Corbell - UFO UPDATE %23017   MICKEY ROURKE   IS SOMEONE ELSE HERE _9h51AhSbX0o - transcript (automated).pdf","Transcript Link")</f>
        <v>Transcript Link</v>
      </c>
      <c r="M130" s="2" t="str">
        <f>HYPERLINK("https://files.afu.se/Downloads/Transcripts/Weaponized%20(George%20Knapp%20and%20Corbell)/2018 12 11 - Jeremy Corbell - UFO UPDATE %23017   MICKEY ROURKE   IS SOMEONE ELSE HERE _9h51AhSbX0o - transcript (automated).pdf","Transcript Link")</f>
        <v>Transcript Link</v>
      </c>
    </row>
    <row r="131" spans="1:13" ht="390">
      <c r="A131" s="1" t="s">
        <v>580</v>
      </c>
      <c r="B131" s="1" t="s">
        <v>13</v>
      </c>
      <c r="C131" s="4" t="s">
        <v>581</v>
      </c>
      <c r="D131" s="1" t="s">
        <v>582</v>
      </c>
      <c r="E131" s="1" t="s">
        <v>583</v>
      </c>
      <c r="F131" s="4" t="s">
        <v>17</v>
      </c>
      <c r="G131" s="1" t="s">
        <v>18</v>
      </c>
      <c r="H131" s="1" t="s">
        <v>19</v>
      </c>
      <c r="I131" s="1" t="s">
        <v>20</v>
      </c>
      <c r="J131" s="1" t="s">
        <v>584</v>
      </c>
      <c r="K131" s="1" t="s">
        <v>22</v>
      </c>
      <c r="L131" s="1" t="str">
        <f>HYPERLINK("https://files.afu.se/Downloads/Transcripts/Weaponized%20(George%20Knapp%20and%20Corbell)/2018 12 07 - Jeremy Corbell - WORLD PREMIERE   BOB LAZAR   AREA 51 &amp; FLYING SAUCERS_tp3YolGMzNg - transcript (automated).pdf","Transcript Link")</f>
        <v>Transcript Link</v>
      </c>
      <c r="M131" s="2" t="str">
        <f>HYPERLINK("https://files.afu.se/Downloads/Transcripts/Weaponized%20(George%20Knapp%20and%20Corbell)/2018 12 07 - Jeremy Corbell - WORLD PREMIERE   BOB LAZAR   AREA 51 &amp; FLYING SAUCERS_tp3YolGMzNg - transcript (automated).pdf","Transcript Link")</f>
        <v>Transcript Link</v>
      </c>
    </row>
    <row r="132" spans="1:13" ht="409.5">
      <c r="A132" s="1" t="s">
        <v>585</v>
      </c>
      <c r="B132" s="1" t="s">
        <v>13</v>
      </c>
      <c r="C132" s="4" t="s">
        <v>586</v>
      </c>
      <c r="D132" s="1" t="s">
        <v>587</v>
      </c>
      <c r="E132" s="1" t="s">
        <v>588</v>
      </c>
      <c r="F132" s="4" t="s">
        <v>17</v>
      </c>
      <c r="G132" s="1" t="s">
        <v>18</v>
      </c>
      <c r="H132" s="1" t="s">
        <v>19</v>
      </c>
      <c r="I132" s="1" t="s">
        <v>20</v>
      </c>
      <c r="J132" s="1" t="s">
        <v>589</v>
      </c>
      <c r="K132" s="1" t="s">
        <v>22</v>
      </c>
      <c r="L132" s="1" t="str">
        <f>HYPERLINK("https://files.afu.se/Downloads/Transcripts/Weaponized%20(George%20Knapp%20and%20Corbell)/2018 11 30 - Jeremy Corbell - UFO UPDATE %23014   BOB LAZAR   THE REACTOR_h0iZN_Wri34 - transcript (automated).pdf","Transcript Link")</f>
        <v>Transcript Link</v>
      </c>
      <c r="M132" s="2" t="str">
        <f>HYPERLINK("https://files.afu.se/Downloads/Transcripts/Weaponized%20(George%20Knapp%20and%20Corbell)/2018 11 30 - Jeremy Corbell - UFO UPDATE %23014   BOB LAZAR   THE REACTOR_h0iZN_Wri34 - transcript (automated).pdf","Transcript Link")</f>
        <v>Transcript Link</v>
      </c>
    </row>
    <row r="133" spans="1:13" ht="409.5">
      <c r="A133" s="1" t="s">
        <v>590</v>
      </c>
      <c r="B133" s="1" t="s">
        <v>13</v>
      </c>
      <c r="C133" s="4" t="s">
        <v>591</v>
      </c>
      <c r="D133" s="1" t="s">
        <v>592</v>
      </c>
      <c r="E133" s="1" t="s">
        <v>593</v>
      </c>
      <c r="F133" s="4" t="s">
        <v>17</v>
      </c>
      <c r="G133" s="1" t="s">
        <v>18</v>
      </c>
      <c r="H133" s="1" t="s">
        <v>19</v>
      </c>
      <c r="I133" s="1" t="s">
        <v>20</v>
      </c>
      <c r="J133" s="1" t="s">
        <v>594</v>
      </c>
      <c r="K133" s="1" t="s">
        <v>22</v>
      </c>
      <c r="L133" s="1" t="str">
        <f>HYPERLINK("https://files.afu.se/Downloads/Transcripts/Weaponized%20(George%20Knapp%20and%20Corbell)/2018 11 28 - Jeremy Corbell - UFO UPDATE %23013 - GEORGE KNAPP - IT'S TRUE_5oo6pu5WnYQ - transcript (automated).pdf","Transcript Link")</f>
        <v>Transcript Link</v>
      </c>
      <c r="M133" s="2" t="str">
        <f>HYPERLINK("https://files.afu.se/Downloads/Transcripts/Weaponized%20(George%20Knapp%20and%20Corbell)/2018 11 28 - Jeremy Corbell - UFO UPDATE %23013 - GEORGE KNAPP - IT'S TRUE_5oo6pu5WnYQ - transcript (automated).pdf","Transcript Link")</f>
        <v>Transcript Link</v>
      </c>
    </row>
    <row r="134" spans="1:13" ht="409.5">
      <c r="A134" s="1" t="s">
        <v>595</v>
      </c>
      <c r="B134" s="1" t="s">
        <v>13</v>
      </c>
      <c r="C134" s="4" t="s">
        <v>596</v>
      </c>
      <c r="D134" s="1" t="s">
        <v>597</v>
      </c>
      <c r="E134" s="1" t="s">
        <v>598</v>
      </c>
      <c r="F134" s="4" t="s">
        <v>17</v>
      </c>
      <c r="G134" s="1" t="s">
        <v>18</v>
      </c>
      <c r="H134" s="1" t="s">
        <v>19</v>
      </c>
      <c r="I134" s="1" t="s">
        <v>20</v>
      </c>
      <c r="J134" s="1" t="s">
        <v>599</v>
      </c>
      <c r="K134" s="1" t="s">
        <v>22</v>
      </c>
      <c r="L134" s="1" t="str">
        <f>HYPERLINK("https://files.afu.se/Downloads/Transcripts/Weaponized%20(George%20Knapp%20and%20Corbell)/2018 11 26 - Jeremy Corbell - UFO UPDATE %23012 - BOB LAZAR - RULE THE WORLD_gLf9JstY6Ns - transcript (automated).pdf","Transcript Link")</f>
        <v>Transcript Link</v>
      </c>
      <c r="M134" s="2" t="str">
        <f>HYPERLINK("https://files.afu.se/Downloads/Transcripts/Weaponized%20(George%20Knapp%20and%20Corbell)/2018 11 26 - Jeremy Corbell - UFO UPDATE %23012 - BOB LAZAR - RULE THE WORLD_gLf9JstY6Ns - transcript (automated).pdf","Transcript Link")</f>
        <v>Transcript Link</v>
      </c>
    </row>
    <row r="135" spans="1:13" ht="405">
      <c r="A135" s="1" t="s">
        <v>600</v>
      </c>
      <c r="B135" s="1" t="s">
        <v>13</v>
      </c>
      <c r="C135" s="4" t="s">
        <v>601</v>
      </c>
      <c r="D135" s="1" t="s">
        <v>602</v>
      </c>
      <c r="E135" s="1" t="s">
        <v>603</v>
      </c>
      <c r="F135" s="4" t="s">
        <v>17</v>
      </c>
      <c r="G135" s="1" t="s">
        <v>18</v>
      </c>
      <c r="H135" s="1" t="s">
        <v>19</v>
      </c>
      <c r="I135" s="1" t="s">
        <v>20</v>
      </c>
      <c r="J135" s="1" t="s">
        <v>604</v>
      </c>
      <c r="K135" s="1" t="s">
        <v>22</v>
      </c>
      <c r="L135" s="1" t="str">
        <f>HYPERLINK("https://files.afu.se/Downloads/Transcripts/Weaponized%20(George%20Knapp%20and%20Corbell)/2018 11 24 - Jeremy Corbell - UFO UPDATE %23011 - BOB LAZAR - IT'S CRAZY_95aqPD4KSFU - transcript (automated).pdf","Transcript Link")</f>
        <v>Transcript Link</v>
      </c>
      <c r="M135" s="2" t="str">
        <f>HYPERLINK("https://files.afu.se/Downloads/Transcripts/Weaponized%20(George%20Knapp%20and%20Corbell)/2018 11 24 - Jeremy Corbell - UFO UPDATE %23011 - BOB LAZAR - IT'S CRAZY_95aqPD4KSFU - transcript (automated).pdf","Transcript Link")</f>
        <v>Transcript Link</v>
      </c>
    </row>
    <row r="136" spans="1:13" ht="409.5">
      <c r="A136" s="1" t="s">
        <v>605</v>
      </c>
      <c r="B136" s="1" t="s">
        <v>13</v>
      </c>
      <c r="C136" s="4" t="s">
        <v>606</v>
      </c>
      <c r="D136" s="1" t="s">
        <v>607</v>
      </c>
      <c r="E136" s="1" t="s">
        <v>608</v>
      </c>
      <c r="F136" s="4" t="s">
        <v>17</v>
      </c>
      <c r="G136" s="1" t="s">
        <v>18</v>
      </c>
      <c r="H136" s="1" t="s">
        <v>19</v>
      </c>
      <c r="I136" s="1" t="s">
        <v>20</v>
      </c>
      <c r="J136" s="1" t="s">
        <v>609</v>
      </c>
      <c r="K136" s="1" t="s">
        <v>22</v>
      </c>
      <c r="L136" s="1" t="str">
        <f>HYPERLINK("https://files.afu.se/Downloads/Transcripts/Weaponized%20(George%20Knapp%20and%20Corbell)/2018 11 22 - Jeremy Corbell - UFO UPDATE %23010 - GEORGE KNAPP - INFURIATING_wk9fpAQllYo - transcript (automated).pdf","Transcript Link")</f>
        <v>Transcript Link</v>
      </c>
      <c r="M136" s="2" t="str">
        <f>HYPERLINK("https://files.afu.se/Downloads/Transcripts/Weaponized%20(George%20Knapp%20and%20Corbell)/2018 11 22 - Jeremy Corbell - UFO UPDATE %23010 - GEORGE KNAPP - INFURIATING_wk9fpAQllYo - transcript (automated).pdf","Transcript Link")</f>
        <v>Transcript Link</v>
      </c>
    </row>
    <row r="137" spans="1:13" ht="409.5">
      <c r="A137" s="1" t="s">
        <v>610</v>
      </c>
      <c r="B137" s="1" t="s">
        <v>13</v>
      </c>
      <c r="C137" s="4" t="s">
        <v>611</v>
      </c>
      <c r="D137" s="1" t="s">
        <v>612</v>
      </c>
      <c r="E137" s="1" t="s">
        <v>613</v>
      </c>
      <c r="F137" s="4" t="s">
        <v>17</v>
      </c>
      <c r="G137" s="1" t="s">
        <v>18</v>
      </c>
      <c r="H137" s="1" t="s">
        <v>19</v>
      </c>
      <c r="I137" s="1" t="s">
        <v>20</v>
      </c>
      <c r="J137" s="1" t="s">
        <v>614</v>
      </c>
      <c r="K137" s="1" t="s">
        <v>22</v>
      </c>
      <c r="L137" s="1" t="str">
        <f>HYPERLINK("https://files.afu.se/Downloads/Transcripts/Weaponized%20(George%20Knapp%20and%20Corbell)/2018 11 20 - Jeremy Corbell - UFO UPDATE %23009 - GEORGE KNAPP - JOHN LEAR - BOB LAZAR_a3sYWgCEqxY - transcript (automated).pdf","Transcript Link")</f>
        <v>Transcript Link</v>
      </c>
      <c r="M137" s="2" t="str">
        <f>HYPERLINK("https://files.afu.se/Downloads/Transcripts/Weaponized%20(George%20Knapp%20and%20Corbell)/2018 11 20 - Jeremy Corbell - UFO UPDATE %23009 - GEORGE KNAPP - JOHN LEAR - BOB LAZAR_a3sYWgCEqxY - transcript (automated).pdf","Transcript Link")</f>
        <v>Transcript Link</v>
      </c>
    </row>
    <row r="138" spans="1:13" ht="409.5">
      <c r="A138" s="1" t="s">
        <v>615</v>
      </c>
      <c r="B138" s="1" t="s">
        <v>13</v>
      </c>
      <c r="C138" s="4" t="s">
        <v>616</v>
      </c>
      <c r="D138" s="1" t="s">
        <v>617</v>
      </c>
      <c r="E138" s="1" t="s">
        <v>618</v>
      </c>
      <c r="F138" s="4" t="s">
        <v>17</v>
      </c>
      <c r="G138" s="1" t="s">
        <v>18</v>
      </c>
      <c r="H138" s="1" t="s">
        <v>19</v>
      </c>
      <c r="I138" s="1" t="s">
        <v>20</v>
      </c>
      <c r="J138" s="1" t="s">
        <v>619</v>
      </c>
      <c r="K138" s="1" t="s">
        <v>22</v>
      </c>
      <c r="L138" s="1" t="str">
        <f>HYPERLINK("https://files.afu.se/Downloads/Transcripts/Weaponized%20(George%20Knapp%20and%20Corbell)/2018 11 19 - Jeremy Corbell - BOB LAZAR   Area 51 &amp; Flying Saucers (2018) I Official Trailer HD_JzQkVGOFQTY - transcript (automated).pdf","Transcript Link")</f>
        <v>Transcript Link</v>
      </c>
      <c r="M138" s="2" t="str">
        <f>HYPERLINK("https://files.afu.se/Downloads/Transcripts/Weaponized%20(George%20Knapp%20and%20Corbell)/2018 11 19 - Jeremy Corbell - BOB LAZAR   Area 51 &amp; Flying Saucers (2018) I Official Trailer HD_JzQkVGOFQTY - transcript (automated).pdf","Transcript Link")</f>
        <v>Transcript Link</v>
      </c>
    </row>
    <row r="139" spans="1:13" ht="409.5">
      <c r="A139" s="1" t="s">
        <v>620</v>
      </c>
      <c r="B139" s="1" t="s">
        <v>13</v>
      </c>
      <c r="C139" s="4" t="s">
        <v>621</v>
      </c>
      <c r="D139" s="1" t="s">
        <v>622</v>
      </c>
      <c r="E139" s="1" t="s">
        <v>623</v>
      </c>
      <c r="F139" s="4" t="s">
        <v>17</v>
      </c>
      <c r="G139" s="1" t="s">
        <v>18</v>
      </c>
      <c r="H139" s="1" t="s">
        <v>19</v>
      </c>
      <c r="I139" s="1" t="s">
        <v>20</v>
      </c>
      <c r="J139" s="1" t="s">
        <v>624</v>
      </c>
      <c r="K139" s="1" t="s">
        <v>22</v>
      </c>
      <c r="L139" s="1" t="str">
        <f>HYPERLINK("https://files.afu.se/Downloads/Transcripts/Weaponized%20(George%20Knapp%20and%20Corbell)/2018 11 18 - Jeremy Corbell - UFO UPDATE %23008 - BOB LAZAR - THEY'RE HERE_AYKaV2qJypg - transcript (automated).pdf","Transcript Link")</f>
        <v>Transcript Link</v>
      </c>
      <c r="M139" s="2" t="str">
        <f>HYPERLINK("https://files.afu.se/Downloads/Transcripts/Weaponized%20(George%20Knapp%20and%20Corbell)/2018 11 18 - Jeremy Corbell - UFO UPDATE %23008 - BOB LAZAR - THEY'RE HERE_AYKaV2qJypg - transcript (automated).pdf","Transcript Link")</f>
        <v>Transcript Link</v>
      </c>
    </row>
    <row r="140" spans="1:13" ht="405">
      <c r="A140" s="1" t="s">
        <v>625</v>
      </c>
      <c r="B140" s="1" t="s">
        <v>13</v>
      </c>
      <c r="C140" s="4" t="s">
        <v>626</v>
      </c>
      <c r="D140" s="1" t="s">
        <v>627</v>
      </c>
      <c r="E140" s="1" t="s">
        <v>628</v>
      </c>
      <c r="F140" s="4" t="s">
        <v>17</v>
      </c>
      <c r="G140" s="1" t="s">
        <v>18</v>
      </c>
      <c r="H140" s="1" t="s">
        <v>19</v>
      </c>
      <c r="I140" s="1" t="s">
        <v>20</v>
      </c>
      <c r="J140" s="1" t="s">
        <v>629</v>
      </c>
      <c r="K140" s="1" t="s">
        <v>22</v>
      </c>
      <c r="L140" s="1" t="str">
        <f>HYPERLINK("https://files.afu.se/Downloads/Transcripts/Weaponized%20(George%20Knapp%20and%20Corbell)/2018 11 16 - Jeremy Corbell - UFO UPDATE %23007 -  BOB LAZAR - WHAT I KNOW_npA3p_SbMyI - transcript (automated).pdf","Transcript Link")</f>
        <v>Transcript Link</v>
      </c>
      <c r="M140" s="2" t="str">
        <f>HYPERLINK("https://files.afu.se/Downloads/Transcripts/Weaponized%20(George%20Knapp%20and%20Corbell)/2018 11 16 - Jeremy Corbell - UFO UPDATE %23007 -  BOB LAZAR - WHAT I KNOW_npA3p_SbMyI - transcript (automated).pdf","Transcript Link")</f>
        <v>Transcript Link</v>
      </c>
    </row>
    <row r="141" spans="1:13" ht="405">
      <c r="A141" s="1" t="s">
        <v>630</v>
      </c>
      <c r="B141" s="1" t="s">
        <v>13</v>
      </c>
      <c r="C141" s="4" t="s">
        <v>631</v>
      </c>
      <c r="D141" s="1" t="s">
        <v>632</v>
      </c>
      <c r="E141" s="1" t="s">
        <v>633</v>
      </c>
      <c r="F141" s="4" t="s">
        <v>17</v>
      </c>
      <c r="G141" s="1" t="s">
        <v>18</v>
      </c>
      <c r="H141" s="1" t="s">
        <v>19</v>
      </c>
      <c r="I141" s="1" t="s">
        <v>20</v>
      </c>
      <c r="J141" s="1" t="s">
        <v>634</v>
      </c>
      <c r="K141" s="1" t="s">
        <v>22</v>
      </c>
      <c r="L141" s="1" t="str">
        <f>HYPERLINK("https://files.afu.se/Downloads/Transcripts/Weaponized%20(George%20Knapp%20and%20Corbell)/2018 11 14 - Jeremy Corbell - UFO UPDATE %23006   BOB LAZAR   INSIDE THE FLYING SAUCER_Vdh2QVyiqXM - transcript (automated).pdf","Transcript Link")</f>
        <v>Transcript Link</v>
      </c>
      <c r="M141" s="2" t="str">
        <f>HYPERLINK("https://files.afu.se/Downloads/Transcripts/Weaponized%20(George%20Knapp%20and%20Corbell)/2018 11 14 - Jeremy Corbell - UFO UPDATE %23006   BOB LAZAR   INSIDE THE FLYING SAUCER_Vdh2QVyiqXM - transcript (automated).pdf","Transcript Link")</f>
        <v>Transcript Link</v>
      </c>
    </row>
    <row r="142" spans="1:13" ht="345">
      <c r="A142" s="1" t="s">
        <v>635</v>
      </c>
      <c r="B142" s="1" t="s">
        <v>13</v>
      </c>
      <c r="C142" s="4" t="s">
        <v>636</v>
      </c>
      <c r="D142" s="1" t="s">
        <v>637</v>
      </c>
      <c r="E142" s="1" t="s">
        <v>638</v>
      </c>
      <c r="F142" s="4" t="s">
        <v>17</v>
      </c>
      <c r="G142" s="1" t="s">
        <v>18</v>
      </c>
      <c r="H142" s="1" t="s">
        <v>19</v>
      </c>
      <c r="I142" s="1" t="s">
        <v>20</v>
      </c>
      <c r="J142" s="1" t="s">
        <v>639</v>
      </c>
      <c r="K142" s="1" t="s">
        <v>22</v>
      </c>
      <c r="L142" s="1" t="str">
        <f>HYPERLINK("https://files.afu.se/Downloads/Transcripts/Weaponized%20(George%20Knapp%20and%20Corbell)/2018 11 13 - Jeremy Corbell - BOB LAZAR   UFO PRESENTATION BY JEREMY KENYON LOCKYER CORBELL_4s1b6pOTJ08 - transcript (automated).pdf","Transcript Link")</f>
        <v>Transcript Link</v>
      </c>
      <c r="M142" s="2" t="str">
        <f>HYPERLINK("https://files.afu.se/Downloads/Transcripts/Weaponized%20(George%20Knapp%20and%20Corbell)/2018 11 13 - Jeremy Corbell - BOB LAZAR   UFO PRESENTATION BY JEREMY KENYON LOCKYER CORBELL_4s1b6pOTJ08 - transcript (automated).pdf","Transcript Link")</f>
        <v>Transcript Link</v>
      </c>
    </row>
    <row r="143" spans="1:13" ht="180">
      <c r="A143" s="1" t="s">
        <v>640</v>
      </c>
      <c r="B143" s="1" t="s">
        <v>13</v>
      </c>
      <c r="C143" s="4" t="s">
        <v>641</v>
      </c>
      <c r="D143" s="1" t="s">
        <v>642</v>
      </c>
      <c r="E143" s="1" t="s">
        <v>643</v>
      </c>
      <c r="F143" s="4" t="s">
        <v>17</v>
      </c>
      <c r="G143" s="1" t="s">
        <v>18</v>
      </c>
      <c r="H143" s="1" t="s">
        <v>19</v>
      </c>
      <c r="I143" s="1" t="s">
        <v>20</v>
      </c>
      <c r="J143" s="1" t="s">
        <v>644</v>
      </c>
      <c r="K143" s="1" t="s">
        <v>22</v>
      </c>
      <c r="L143" s="1" t="str">
        <f>HYPERLINK("https://files.afu.se/Downloads/Transcripts/Weaponized%20(George%20Knapp%20and%20Corbell)/2018 11 12 - Jeremy Corbell - UFO UPDATE %23005 - BOB LAZAR - ADVANCED PROPULSION_GO_LdsVDfNA - transcript (automated).pdf","Transcript Link")</f>
        <v>Transcript Link</v>
      </c>
      <c r="M143" s="2" t="str">
        <f>HYPERLINK("https://files.afu.se/Downloads/Transcripts/Weaponized%20(George%20Knapp%20and%20Corbell)/2018 11 12 - Jeremy Corbell - UFO UPDATE %23005 - BOB LAZAR - ADVANCED PROPULSION_GO_LdsVDfNA - transcript (automated).pdf","Transcript Link")</f>
        <v>Transcript Link</v>
      </c>
    </row>
    <row r="144" spans="1:13" ht="180">
      <c r="A144" s="1" t="s">
        <v>645</v>
      </c>
      <c r="B144" s="1" t="s">
        <v>13</v>
      </c>
      <c r="C144" s="4" t="s">
        <v>646</v>
      </c>
      <c r="D144" s="1" t="s">
        <v>647</v>
      </c>
      <c r="E144" s="1" t="s">
        <v>643</v>
      </c>
      <c r="F144" s="4" t="s">
        <v>17</v>
      </c>
      <c r="G144" s="1" t="s">
        <v>18</v>
      </c>
      <c r="H144" s="1" t="s">
        <v>19</v>
      </c>
      <c r="I144" s="1" t="s">
        <v>20</v>
      </c>
      <c r="J144" s="1" t="s">
        <v>648</v>
      </c>
      <c r="K144" s="1" t="s">
        <v>22</v>
      </c>
      <c r="L144" s="1" t="str">
        <f>HYPERLINK("https://files.afu.se/Downloads/Transcripts/Weaponized%20(George%20Knapp%20and%20Corbell)/2018 11 10 - Jeremy Corbell - UFO UPDATE %23004 - BOB LAZAR - IT'S REAL_2tkbSIgklPs - transcript (automated).pdf","Transcript Link")</f>
        <v>Transcript Link</v>
      </c>
      <c r="M144" s="2" t="str">
        <f>HYPERLINK("https://files.afu.se/Downloads/Transcripts/Weaponized%20(George%20Knapp%20and%20Corbell)/2018 11 10 - Jeremy Corbell - UFO UPDATE %23004 - BOB LAZAR - IT'S REAL_2tkbSIgklPs - transcript (automated).pdf","Transcript Link")</f>
        <v>Transcript Link</v>
      </c>
    </row>
    <row r="145" spans="1:13" ht="390">
      <c r="A145" s="1" t="s">
        <v>649</v>
      </c>
      <c r="B145" s="1" t="s">
        <v>13</v>
      </c>
      <c r="C145" s="4" t="s">
        <v>650</v>
      </c>
      <c r="D145" s="1" t="s">
        <v>651</v>
      </c>
      <c r="E145" s="1" t="s">
        <v>652</v>
      </c>
      <c r="F145" s="4" t="s">
        <v>17</v>
      </c>
      <c r="G145" s="1" t="s">
        <v>18</v>
      </c>
      <c r="H145" s="1" t="s">
        <v>19</v>
      </c>
      <c r="I145" s="1" t="s">
        <v>20</v>
      </c>
      <c r="J145" s="1" t="s">
        <v>653</v>
      </c>
      <c r="K145" s="1" t="s">
        <v>22</v>
      </c>
      <c r="L145" s="1" t="str">
        <f>HYPERLINK("https://files.afu.se/Downloads/Transcripts/Weaponized%20(George%20Knapp%20and%20Corbell)/2018 11 09 - Jeremy Corbell - MICKEY ROURKE + BOB LAZAR   AREA 51 &amp; FLYING SAUCERS_7k27M0ePf_I - transcript (automated).pdf","Transcript Link")</f>
        <v>Transcript Link</v>
      </c>
      <c r="M145" s="2" t="str">
        <f>HYPERLINK("https://files.afu.se/Downloads/Transcripts/Weaponized%20(George%20Knapp%20and%20Corbell)/2018 11 09 - Jeremy Corbell - MICKEY ROURKE + BOB LAZAR   AREA 51 &amp; FLYING SAUCERS_7k27M0ePf_I - transcript (automated).pdf","Transcript Link")</f>
        <v>Transcript Link</v>
      </c>
    </row>
    <row r="146" spans="1:13" ht="360">
      <c r="A146" s="1" t="s">
        <v>654</v>
      </c>
      <c r="B146" s="1" t="s">
        <v>13</v>
      </c>
      <c r="C146" s="4" t="s">
        <v>655</v>
      </c>
      <c r="D146" s="1" t="s">
        <v>656</v>
      </c>
      <c r="E146" s="1" t="s">
        <v>657</v>
      </c>
      <c r="F146" s="4" t="s">
        <v>17</v>
      </c>
      <c r="G146" s="1" t="s">
        <v>18</v>
      </c>
      <c r="H146" s="1" t="s">
        <v>19</v>
      </c>
      <c r="I146" s="1" t="s">
        <v>20</v>
      </c>
      <c r="J146" s="1" t="s">
        <v>658</v>
      </c>
      <c r="K146" s="1" t="s">
        <v>22</v>
      </c>
      <c r="L146" s="1" t="str">
        <f>HYPERLINK("https://files.afu.se/Downloads/Transcripts/Weaponized%20(George%20Knapp%20and%20Corbell)/2018 11 08 - Jeremy Corbell - UFO UPDATE %23003 - UFO DEBATE ON FOX NEWS PART II_SqJG7iihBcI - transcript (automated).pdf","Transcript Link")</f>
        <v>Transcript Link</v>
      </c>
      <c r="M146" s="2" t="str">
        <f>HYPERLINK("https://files.afu.se/Downloads/Transcripts/Weaponized%20(George%20Knapp%20and%20Corbell)/2018 11 08 - Jeremy Corbell - UFO UPDATE %23003 - UFO DEBATE ON FOX NEWS PART II_SqJG7iihBcI - transcript (automated).pdf","Transcript Link")</f>
        <v>Transcript Link</v>
      </c>
    </row>
    <row r="147" spans="1:13" ht="360">
      <c r="A147" s="1" t="s">
        <v>659</v>
      </c>
      <c r="B147" s="1" t="s">
        <v>13</v>
      </c>
      <c r="C147" s="4" t="s">
        <v>660</v>
      </c>
      <c r="D147" s="1" t="s">
        <v>661</v>
      </c>
      <c r="E147" s="1" t="s">
        <v>662</v>
      </c>
      <c r="F147" s="4" t="s">
        <v>17</v>
      </c>
      <c r="G147" s="1" t="s">
        <v>18</v>
      </c>
      <c r="H147" s="1" t="s">
        <v>19</v>
      </c>
      <c r="I147" s="1" t="s">
        <v>20</v>
      </c>
      <c r="J147" s="1" t="s">
        <v>663</v>
      </c>
      <c r="K147" s="1" t="s">
        <v>22</v>
      </c>
      <c r="L147" s="1" t="str">
        <f>HYPERLINK("https://files.afu.se/Downloads/Transcripts/Weaponized%20(George%20Knapp%20and%20Corbell)/2018 11 06 - Jeremy Corbell - UFO UPDATE %23002 - UFO DEBATE ON FOX NEWS PART I_8AdhxUREOrI - transcript (automated).pdf","Transcript Link")</f>
        <v>Transcript Link</v>
      </c>
      <c r="M147" s="2" t="str">
        <f>HYPERLINK("https://files.afu.se/Downloads/Transcripts/Weaponized%20(George%20Knapp%20and%20Corbell)/2018 11 06 - Jeremy Corbell - UFO UPDATE %23002 - UFO DEBATE ON FOX NEWS PART I_8AdhxUREOrI - transcript (automated).pdf","Transcript Link")</f>
        <v>Transcript Link</v>
      </c>
    </row>
    <row r="148" spans="1:13" ht="409.5">
      <c r="A148" s="1" t="s">
        <v>664</v>
      </c>
      <c r="B148" s="1" t="s">
        <v>13</v>
      </c>
      <c r="C148" s="4" t="s">
        <v>665</v>
      </c>
      <c r="D148" s="1" t="s">
        <v>666</v>
      </c>
      <c r="E148" s="1" t="s">
        <v>667</v>
      </c>
      <c r="F148" s="4" t="s">
        <v>17</v>
      </c>
      <c r="G148" s="1" t="s">
        <v>18</v>
      </c>
      <c r="H148" s="1" t="s">
        <v>19</v>
      </c>
      <c r="I148" s="1" t="s">
        <v>20</v>
      </c>
      <c r="J148" s="1" t="s">
        <v>668</v>
      </c>
      <c r="K148" s="1" t="s">
        <v>22</v>
      </c>
      <c r="L148" s="1" t="str">
        <f>HYPERLINK("https://files.afu.se/Downloads/Transcripts/Weaponized%20(George%20Knapp%20and%20Corbell)/2018 11 05 - Jeremy Corbell - UFO Update %23001   Bob Lazar + Los Alamos_T_B_UGPDAsE - transcript (automated).pdf","Transcript Link")</f>
        <v>Transcript Link</v>
      </c>
      <c r="M148" s="2" t="str">
        <f>HYPERLINK("https://files.afu.se/Downloads/Transcripts/Weaponized%20(George%20Knapp%20and%20Corbell)/2018 11 05 - Jeremy Corbell - UFO Update %23001   Bob Lazar + Los Alamos_T_B_UGPDAsE - transcript (automated).pdf","Transcript Link")</f>
        <v>Transcript Link</v>
      </c>
    </row>
    <row r="149" spans="1:13" ht="409.5">
      <c r="A149" s="1" t="s">
        <v>669</v>
      </c>
      <c r="B149" s="1" t="s">
        <v>13</v>
      </c>
      <c r="C149" s="4" t="s">
        <v>670</v>
      </c>
      <c r="D149" s="1" t="s">
        <v>671</v>
      </c>
      <c r="E149" s="1" t="s">
        <v>618</v>
      </c>
      <c r="F149" s="4" t="s">
        <v>17</v>
      </c>
      <c r="G149" s="1" t="s">
        <v>18</v>
      </c>
      <c r="H149" s="1" t="s">
        <v>19</v>
      </c>
      <c r="I149" s="1" t="s">
        <v>20</v>
      </c>
      <c r="J149" s="1" t="s">
        <v>672</v>
      </c>
      <c r="K149" s="1" t="s">
        <v>22</v>
      </c>
      <c r="L149" s="1" t="str">
        <f>HYPERLINK("https://files.afu.se/Downloads/Transcripts/Weaponized%20(George%20Knapp%20and%20Corbell)/2018 10 24 - Jeremy Corbell - Bob Lazar   Area 51 &amp; Flying Saucers (Film Teaser %231)_z79jj3aWtIs - transcript (automated).pdf","Transcript Link")</f>
        <v>Transcript Link</v>
      </c>
      <c r="M149" s="2" t="str">
        <f>HYPERLINK("https://files.afu.se/Downloads/Transcripts/Weaponized%20(George%20Knapp%20and%20Corbell)/2018 10 24 - Jeremy Corbell - Bob Lazar   Area 51 &amp; Flying Saucers (Film Teaser %231)_z79jj3aWtIs - transcript (automated).pdf","Transcript Link")</f>
        <v>Transcript Link</v>
      </c>
    </row>
    <row r="150" spans="1:13" ht="409.5">
      <c r="A150" s="1" t="s">
        <v>669</v>
      </c>
      <c r="B150" s="1" t="s">
        <v>13</v>
      </c>
      <c r="C150" s="4" t="s">
        <v>673</v>
      </c>
      <c r="D150" s="1" t="s">
        <v>674</v>
      </c>
      <c r="E150" s="1" t="s">
        <v>618</v>
      </c>
      <c r="F150" s="4" t="s">
        <v>17</v>
      </c>
      <c r="G150" s="1" t="s">
        <v>18</v>
      </c>
      <c r="H150" s="1" t="s">
        <v>19</v>
      </c>
      <c r="I150" s="1" t="s">
        <v>20</v>
      </c>
      <c r="J150" s="1" t="s">
        <v>675</v>
      </c>
      <c r="K150" s="1" t="s">
        <v>22</v>
      </c>
      <c r="L150" s="1" t="str">
        <f>HYPERLINK("https://files.afu.se/Downloads/Transcripts/Weaponized%20(George%20Knapp%20and%20Corbell)/2018 10 24 - Jeremy Corbell - Bob Lazar   Area 51 &amp; Flying Saucers (Film Teaser %232)_Ef7-rSJsnlw - transcript (automated).pdf","Transcript Link")</f>
        <v>Transcript Link</v>
      </c>
      <c r="M150" s="2" t="str">
        <f>HYPERLINK("https://files.afu.se/Downloads/Transcripts/Weaponized%20(George%20Knapp%20and%20Corbell)/2018 10 24 - Jeremy Corbell - Bob Lazar   Area 51 &amp; Flying Saucers (Film Teaser %232)_Ef7-rSJsnlw - transcript (automated).pdf","Transcript Link")</f>
        <v>Transcript Link</v>
      </c>
    </row>
    <row r="151" spans="1:13" ht="225">
      <c r="A151" s="1" t="s">
        <v>676</v>
      </c>
      <c r="B151" s="1" t="s">
        <v>13</v>
      </c>
      <c r="C151" s="4" t="s">
        <v>677</v>
      </c>
      <c r="D151" s="1" t="s">
        <v>678</v>
      </c>
      <c r="E151" s="1" t="s">
        <v>679</v>
      </c>
      <c r="F151" s="4" t="s">
        <v>17</v>
      </c>
      <c r="G151" s="1" t="s">
        <v>18</v>
      </c>
      <c r="H151" s="1" t="s">
        <v>19</v>
      </c>
      <c r="I151" s="1" t="s">
        <v>20</v>
      </c>
      <c r="J151" s="1" t="s">
        <v>680</v>
      </c>
      <c r="K151" s="1" t="s">
        <v>22</v>
      </c>
      <c r="L151" s="1" t="str">
        <f>HYPERLINK("https://files.afu.se/Downloads/Transcripts/Weaponized%20(George%20Knapp%20and%20Corbell)/2018 09 24 - Jeremy Corbell - DESERT ORACLE   HUNT FOR THE SKINWALKER_fVVWAz-pjL0 - transcript (automated).pdf","Transcript Link")</f>
        <v>Transcript Link</v>
      </c>
      <c r="M151" s="2" t="str">
        <f>HYPERLINK("https://files.afu.se/Downloads/Transcripts/Weaponized%20(George%20Knapp%20and%20Corbell)/2018 09 24 - Jeremy Corbell - DESERT ORACLE   HUNT FOR THE SKINWALKER_fVVWAz-pjL0 - transcript (automated).pdf","Transcript Link")</f>
        <v>Transcript Link</v>
      </c>
    </row>
    <row r="152" spans="1:13" ht="409.5">
      <c r="A152" s="1" t="s">
        <v>681</v>
      </c>
      <c r="B152" s="1" t="s">
        <v>13</v>
      </c>
      <c r="C152" s="4" t="s">
        <v>682</v>
      </c>
      <c r="D152" s="1" t="s">
        <v>683</v>
      </c>
      <c r="E152" s="1" t="s">
        <v>684</v>
      </c>
      <c r="F152" s="4" t="s">
        <v>17</v>
      </c>
      <c r="G152" s="1" t="s">
        <v>18</v>
      </c>
      <c r="H152" s="1" t="s">
        <v>19</v>
      </c>
      <c r="I152" s="1" t="s">
        <v>20</v>
      </c>
      <c r="J152" s="1" t="s">
        <v>685</v>
      </c>
      <c r="K152" s="1" t="s">
        <v>22</v>
      </c>
      <c r="L152" s="1" t="str">
        <f>HYPERLINK("https://files.afu.se/Downloads/Transcripts/Weaponized%20(George%20Knapp%20and%20Corbell)/2018 09 22 - Jeremy Corbell - SKINWALKER RANCH   presentation by George Knapp with Q&amp;A_sg8iK2OGVLE - transcript (automated).pdf","Transcript Link")</f>
        <v>Transcript Link</v>
      </c>
      <c r="M152" s="2" t="str">
        <f>HYPERLINK("https://files.afu.se/Downloads/Transcripts/Weaponized%20(George%20Knapp%20and%20Corbell)/2018 09 22 - Jeremy Corbell - SKINWALKER RANCH   presentation by George Knapp with Q&amp;A_sg8iK2OGVLE - transcript (automated).pdf","Transcript Link")</f>
        <v>Transcript Link</v>
      </c>
    </row>
    <row r="153" spans="1:13" ht="409.5">
      <c r="A153" s="1" t="s">
        <v>686</v>
      </c>
      <c r="B153" s="1" t="s">
        <v>13</v>
      </c>
      <c r="C153" s="4" t="s">
        <v>687</v>
      </c>
      <c r="D153" s="1" t="s">
        <v>688</v>
      </c>
      <c r="E153" s="1" t="s">
        <v>689</v>
      </c>
      <c r="F153" s="4" t="s">
        <v>17</v>
      </c>
      <c r="G153" s="1" t="s">
        <v>18</v>
      </c>
      <c r="H153" s="1" t="s">
        <v>19</v>
      </c>
      <c r="I153" s="1" t="s">
        <v>20</v>
      </c>
      <c r="J153" s="1" t="s">
        <v>690</v>
      </c>
      <c r="K153" s="1" t="s">
        <v>22</v>
      </c>
      <c r="L153" s="1" t="str">
        <f>HYPERLINK("https://files.afu.se/Downloads/Transcripts/Weaponized%20(George%20Knapp%20and%20Corbell)/2018 09 15 - Jeremy Corbell - HUNT FOR THE SKINWALKER   SNEAK PEEK   ICE CIRCLE   PHYSICAL EVIDENCE_R0Yi_8GZaCk - transcript (automated).pdf","Transcript Link")</f>
        <v>Transcript Link</v>
      </c>
      <c r="M153" s="2" t="str">
        <f>HYPERLINK("https://files.afu.se/Downloads/Transcripts/Weaponized%20(George%20Knapp%20and%20Corbell)/2018 09 15 - Jeremy Corbell - HUNT FOR THE SKINWALKER   SNEAK PEEK   ICE CIRCLE   PHYSICAL EVIDENCE_R0Yi_8GZaCk - transcript (automated).pdf","Transcript Link")</f>
        <v>Transcript Link</v>
      </c>
    </row>
    <row r="154" spans="1:13" ht="409.5">
      <c r="A154" s="1" t="s">
        <v>691</v>
      </c>
      <c r="B154" s="1" t="s">
        <v>13</v>
      </c>
      <c r="C154" s="4" t="s">
        <v>692</v>
      </c>
      <c r="D154" s="1" t="s">
        <v>693</v>
      </c>
      <c r="E154" s="1" t="s">
        <v>694</v>
      </c>
      <c r="F154" s="4" t="s">
        <v>17</v>
      </c>
      <c r="G154" s="1" t="s">
        <v>18</v>
      </c>
      <c r="H154" s="1" t="s">
        <v>19</v>
      </c>
      <c r="I154" s="1" t="s">
        <v>20</v>
      </c>
      <c r="J154" s="1" t="s">
        <v>695</v>
      </c>
      <c r="K154" s="1" t="s">
        <v>22</v>
      </c>
      <c r="L154" s="1" t="str">
        <f>HYPERLINK("https://files.afu.se/Downloads/Transcripts/Weaponized%20(George%20Knapp%20and%20Corbell)/2018 09 10 - Jeremy Corbell - 'Hunt for the Skinwalker’ world premiere FOX NEWS_5h6WeOQaCfU - transcript (automated).pdf","Transcript Link")</f>
        <v>Transcript Link</v>
      </c>
      <c r="M154" s="2" t="str">
        <f>HYPERLINK("https://files.afu.se/Downloads/Transcripts/Weaponized%20(George%20Knapp%20and%20Corbell)/2018 09 10 - Jeremy Corbell - 'Hunt for the Skinwalker’ world premiere FOX NEWS_5h6WeOQaCfU - transcript (automated).pdf","Transcript Link")</f>
        <v>Transcript Link</v>
      </c>
    </row>
    <row r="155" spans="1:13" ht="409.5">
      <c r="A155" s="1" t="s">
        <v>691</v>
      </c>
      <c r="B155" s="1" t="s">
        <v>13</v>
      </c>
      <c r="C155" s="4" t="s">
        <v>696</v>
      </c>
      <c r="D155" s="1" t="s">
        <v>697</v>
      </c>
      <c r="E155" s="1" t="s">
        <v>689</v>
      </c>
      <c r="F155" s="4" t="s">
        <v>17</v>
      </c>
      <c r="G155" s="1" t="s">
        <v>18</v>
      </c>
      <c r="H155" s="1" t="s">
        <v>19</v>
      </c>
      <c r="I155" s="1" t="s">
        <v>20</v>
      </c>
      <c r="J155" s="1" t="s">
        <v>698</v>
      </c>
      <c r="K155" s="1" t="s">
        <v>22</v>
      </c>
      <c r="L155" s="1" t="str">
        <f>HYPERLINK("https://files.afu.se/Downloads/Transcripts/Weaponized%20(George%20Knapp%20and%20Corbell)/2018 09 10 - Jeremy Corbell - NEW TRAILER   HUNT FOR THE SKINWALKER_36f1vFMbAEA - transcript (automated).pdf","Transcript Link")</f>
        <v>Transcript Link</v>
      </c>
      <c r="M155" s="2" t="str">
        <f>HYPERLINK("https://files.afu.se/Downloads/Transcripts/Weaponized%20(George%20Knapp%20and%20Corbell)/2018 09 10 - Jeremy Corbell - NEW TRAILER   HUNT FOR THE SKINWALKER_36f1vFMbAEA - transcript (automated).pdf","Transcript Link")</f>
        <v>Transcript Link</v>
      </c>
    </row>
    <row r="156" spans="1:13" ht="409.5">
      <c r="A156" s="1" t="s">
        <v>699</v>
      </c>
      <c r="B156" s="1" t="s">
        <v>13</v>
      </c>
      <c r="C156" s="4" t="s">
        <v>700</v>
      </c>
      <c r="D156" s="1" t="s">
        <v>701</v>
      </c>
      <c r="E156" s="1" t="s">
        <v>702</v>
      </c>
      <c r="F156" s="4" t="s">
        <v>17</v>
      </c>
      <c r="G156" s="1" t="s">
        <v>18</v>
      </c>
      <c r="H156" s="1" t="s">
        <v>19</v>
      </c>
      <c r="I156" s="1" t="s">
        <v>20</v>
      </c>
      <c r="J156" s="1" t="s">
        <v>703</v>
      </c>
      <c r="K156" s="1" t="s">
        <v>22</v>
      </c>
      <c r="L156" s="1" t="str">
        <f>HYPERLINK("https://files.afu.se/Downloads/Transcripts/Weaponized%20(George%20Knapp%20and%20Corbell)/2018 09 09 - Jeremy Corbell - 'Hunt for the Skinwalker' world premiere at FanX18_dNHko4xCm9s - transcript (automated).pdf","Transcript Link")</f>
        <v>Transcript Link</v>
      </c>
      <c r="M156" s="2" t="str">
        <f>HYPERLINK("https://files.afu.se/Downloads/Transcripts/Weaponized%20(George%20Knapp%20and%20Corbell)/2018 09 09 - Jeremy Corbell - 'Hunt for the Skinwalker' world premiere at FanX18_dNHko4xCm9s - transcript (automated).pdf","Transcript Link")</f>
        <v>Transcript Link</v>
      </c>
    </row>
    <row r="157" spans="1:13" ht="409.5">
      <c r="A157" s="1" t="s">
        <v>704</v>
      </c>
      <c r="B157" s="1" t="s">
        <v>13</v>
      </c>
      <c r="C157" s="4" t="s">
        <v>705</v>
      </c>
      <c r="D157" s="1" t="s">
        <v>706</v>
      </c>
      <c r="E157" s="1" t="s">
        <v>689</v>
      </c>
      <c r="F157" s="4" t="s">
        <v>17</v>
      </c>
      <c r="G157" s="1" t="s">
        <v>18</v>
      </c>
      <c r="H157" s="1" t="s">
        <v>19</v>
      </c>
      <c r="I157" s="1" t="s">
        <v>20</v>
      </c>
      <c r="J157" s="1" t="s">
        <v>707</v>
      </c>
      <c r="K157" s="1" t="s">
        <v>22</v>
      </c>
      <c r="L157" s="1" t="str">
        <f>HYPERLINK("https://files.afu.se/Downloads/Transcripts/Weaponized%20(George%20Knapp%20and%20Corbell)/2018 08 23 - Jeremy Corbell - HUNT FOR THE SKINWALKER   SNEAK PEEK_xN2rxRE9ECw - transcript (automated).pdf","Transcript Link")</f>
        <v>Transcript Link</v>
      </c>
      <c r="M157" s="2" t="str">
        <f>HYPERLINK("https://files.afu.se/Downloads/Transcripts/Weaponized%20(George%20Knapp%20and%20Corbell)/2018 08 23 - Jeremy Corbell - HUNT FOR THE SKINWALKER   SNEAK PEEK_xN2rxRE9ECw - transcript (automated).pdf","Transcript Link")</f>
        <v>Transcript Link</v>
      </c>
    </row>
    <row r="158" spans="1:13" ht="409.5">
      <c r="A158" s="1" t="s">
        <v>708</v>
      </c>
      <c r="B158" s="1" t="s">
        <v>13</v>
      </c>
      <c r="C158" s="4" t="s">
        <v>709</v>
      </c>
      <c r="D158" s="1" t="s">
        <v>710</v>
      </c>
      <c r="E158" s="1" t="s">
        <v>689</v>
      </c>
      <c r="F158" s="4" t="s">
        <v>17</v>
      </c>
      <c r="G158" s="1" t="s">
        <v>18</v>
      </c>
      <c r="H158" s="1" t="s">
        <v>19</v>
      </c>
      <c r="I158" s="1" t="s">
        <v>20</v>
      </c>
      <c r="J158" s="1" t="s">
        <v>711</v>
      </c>
      <c r="K158" s="1" t="s">
        <v>22</v>
      </c>
      <c r="L158" s="1" t="str">
        <f>HYPERLINK("https://files.afu.se/Downloads/Transcripts/Weaponized%20(George%20Knapp%20and%20Corbell)/2018 06 29 - Jeremy Corbell - HUNT FOR THE SKINWALKER   Official Movie Trailer_Gi6XNjiEHCc - transcript (automated).pdf","Transcript Link")</f>
        <v>Transcript Link</v>
      </c>
      <c r="M158" s="2" t="str">
        <f>HYPERLINK("https://files.afu.se/Downloads/Transcripts/Weaponized%20(George%20Knapp%20and%20Corbell)/2018 06 29 - Jeremy Corbell - HUNT FOR THE SKINWALKER   Official Movie Trailer_Gi6XNjiEHCc - transcript (automated).pdf","Transcript Link")</f>
        <v>Transcript Link</v>
      </c>
    </row>
    <row r="159" spans="1:13" ht="409.5">
      <c r="A159" s="1" t="s">
        <v>712</v>
      </c>
      <c r="B159" s="1" t="s">
        <v>13</v>
      </c>
      <c r="C159" s="4" t="s">
        <v>713</v>
      </c>
      <c r="D159" s="1" t="s">
        <v>714</v>
      </c>
      <c r="E159" s="1" t="s">
        <v>715</v>
      </c>
      <c r="F159" s="4" t="s">
        <v>17</v>
      </c>
      <c r="G159" s="1" t="s">
        <v>18</v>
      </c>
      <c r="H159" s="1" t="s">
        <v>19</v>
      </c>
      <c r="I159" s="1" t="s">
        <v>20</v>
      </c>
      <c r="J159" s="1" t="s">
        <v>716</v>
      </c>
      <c r="K159" s="1" t="s">
        <v>22</v>
      </c>
      <c r="L159" s="1" t="str">
        <f>HYPERLINK("https://files.afu.se/Downloads/Transcripts/Weaponized%20(George%20Knapp%20and%20Corbell)/2018 06 27 - Jeremy Corbell - 2004 Nimitz TIC TAC UFO   Cmdr. David Fravor   Part 2   Presented by Jeremy Corbell_QoTlMpXkQO8 - transcript (automated).pdf","Transcript Link")</f>
        <v>Transcript Link</v>
      </c>
      <c r="M159" s="2" t="str">
        <f>HYPERLINK("https://files.afu.se/Downloads/Transcripts/Weaponized%20(George%20Knapp%20and%20Corbell)/2018 06 27 - Jeremy Corbell - 2004 Nimitz TIC TAC UFO   Cmdr. David Fravor   Part 2   Presented by Jeremy Corbell_QoTlMpXkQO8 - transcript (automated).pdf","Transcript Link")</f>
        <v>Transcript Link</v>
      </c>
    </row>
    <row r="160" spans="1:13" ht="409.5">
      <c r="A160" s="1" t="s">
        <v>717</v>
      </c>
      <c r="B160" s="1" t="s">
        <v>13</v>
      </c>
      <c r="C160" s="4" t="s">
        <v>718</v>
      </c>
      <c r="D160" s="1" t="s">
        <v>719</v>
      </c>
      <c r="E160" s="1" t="s">
        <v>720</v>
      </c>
      <c r="F160" s="4" t="s">
        <v>17</v>
      </c>
      <c r="G160" s="1" t="s">
        <v>18</v>
      </c>
      <c r="H160" s="1" t="s">
        <v>19</v>
      </c>
      <c r="I160" s="1" t="s">
        <v>20</v>
      </c>
      <c r="J160" s="1" t="s">
        <v>721</v>
      </c>
      <c r="K160" s="1" t="s">
        <v>22</v>
      </c>
      <c r="L160" s="1" t="str">
        <f>HYPERLINK("https://files.afu.se/Downloads/Transcripts/Weaponized%20(George%20Knapp%20and%20Corbell)/2018 06 23 - Jeremy Corbell - 2004 Nimitz TIC TAC UFO   Cmdr. David Fravor   Part 1   Presented by Jeremy Corbell_3L-XG1F_S7I - transcript (automated).pdf","Transcript Link")</f>
        <v>Transcript Link</v>
      </c>
      <c r="M160" s="2" t="str">
        <f>HYPERLINK("https://files.afu.se/Downloads/Transcripts/Weaponized%20(George%20Knapp%20and%20Corbell)/2018 06 23 - Jeremy Corbell - 2004 Nimitz TIC TAC UFO   Cmdr. David Fravor   Part 1   Presented by Jeremy Corbell_3L-XG1F_S7I - transcript (automated).pdf","Transcript Link")</f>
        <v>Transcript Link</v>
      </c>
    </row>
    <row r="161" spans="1:13" ht="409.5">
      <c r="A161" s="1" t="s">
        <v>722</v>
      </c>
      <c r="B161" s="1" t="s">
        <v>13</v>
      </c>
      <c r="C161" s="4" t="s">
        <v>723</v>
      </c>
      <c r="D161" s="1" t="s">
        <v>724</v>
      </c>
      <c r="E161" s="1" t="s">
        <v>725</v>
      </c>
      <c r="F161" s="4" t="s">
        <v>17</v>
      </c>
      <c r="G161" s="1" t="s">
        <v>18</v>
      </c>
      <c r="H161" s="1" t="s">
        <v>19</v>
      </c>
      <c r="I161" s="1" t="s">
        <v>20</v>
      </c>
      <c r="J161" s="1" t="s">
        <v>726</v>
      </c>
      <c r="K161" s="1" t="s">
        <v>22</v>
      </c>
      <c r="L161" s="1" t="str">
        <f>HYPERLINK("https://files.afu.se/Downloads/Transcripts/Weaponized%20(George%20Knapp%20and%20Corbell)/2018 06 14 - Jeremy Corbell - 2004 Nimitz TIC TAC UFO Event Series   New Witness   Presented by Jeremy Corbell_-VWVzaww1eU - transcript (automated).pdf","Transcript Link")</f>
        <v>Transcript Link</v>
      </c>
      <c r="M161" s="2" t="str">
        <f>HYPERLINK("https://files.afu.se/Downloads/Transcripts/Weaponized%20(George%20Knapp%20and%20Corbell)/2018 06 14 - Jeremy Corbell - 2004 Nimitz TIC TAC UFO Event Series   New Witness   Presented by Jeremy Corbell_-VWVzaww1eU - transcript (automated).pdf","Transcript Link")</f>
        <v>Transcript Link</v>
      </c>
    </row>
    <row r="162" spans="1:13" ht="409.5">
      <c r="A162" s="1" t="s">
        <v>727</v>
      </c>
      <c r="B162" s="1" t="s">
        <v>13</v>
      </c>
      <c r="C162" s="4" t="s">
        <v>728</v>
      </c>
      <c r="D162" s="1" t="s">
        <v>706</v>
      </c>
      <c r="E162" s="1" t="s">
        <v>689</v>
      </c>
      <c r="F162" s="4" t="s">
        <v>17</v>
      </c>
      <c r="G162" s="1" t="s">
        <v>18</v>
      </c>
      <c r="H162" s="1" t="s">
        <v>19</v>
      </c>
      <c r="I162" s="1" t="s">
        <v>20</v>
      </c>
      <c r="J162" s="1" t="s">
        <v>729</v>
      </c>
      <c r="K162" s="1" t="s">
        <v>22</v>
      </c>
      <c r="L162" s="1" t="str">
        <f>HYPERLINK("https://files.afu.se/Downloads/Transcripts/Weaponized%20(George%20Knapp%20and%20Corbell)/2018 05 31 - Jeremy Corbell - HUNT FOR THE SKINWALKER   SNEAK PEEK_iDQthrmqsWY - transcript (automated).pdf","Transcript Link")</f>
        <v>Transcript Link</v>
      </c>
      <c r="M162" s="2" t="str">
        <f>HYPERLINK("https://files.afu.se/Downloads/Transcripts/Weaponized%20(George%20Knapp%20and%20Corbell)/2018 05 31 - Jeremy Corbell - HUNT FOR THE SKINWALKER   SNEAK PEEK_iDQthrmqsWY - transcript (automated).pdf","Transcript Link")</f>
        <v>Transcript Link</v>
      </c>
    </row>
    <row r="163" spans="1:13" ht="330">
      <c r="A163" s="1" t="s">
        <v>730</v>
      </c>
      <c r="B163" s="1" t="s">
        <v>13</v>
      </c>
      <c r="C163" s="4" t="s">
        <v>731</v>
      </c>
      <c r="D163" s="1" t="s">
        <v>732</v>
      </c>
      <c r="E163" s="1" t="s">
        <v>733</v>
      </c>
      <c r="F163" s="4" t="s">
        <v>17</v>
      </c>
      <c r="G163" s="1" t="s">
        <v>18</v>
      </c>
      <c r="H163" s="1" t="s">
        <v>19</v>
      </c>
      <c r="I163" s="1" t="s">
        <v>20</v>
      </c>
      <c r="J163" s="1" t="s">
        <v>734</v>
      </c>
      <c r="K163" s="1" t="s">
        <v>22</v>
      </c>
      <c r="L163" s="1" t="str">
        <f>HYPERLINK("https://files.afu.se/Downloads/Transcripts/Weaponized%20(George%20Knapp%20and%20Corbell)/2018 05 30 - Jeremy Corbell - Bob Lazar   Feature documentary coming December 2018_MJtKuYuMl_4 - transcript (automated).pdf","Transcript Link")</f>
        <v>Transcript Link</v>
      </c>
      <c r="M163" s="2" t="str">
        <f>HYPERLINK("https://files.afu.se/Downloads/Transcripts/Weaponized%20(George%20Knapp%20and%20Corbell)/2018 05 30 - Jeremy Corbell - Bob Lazar   Feature documentary coming December 2018_MJtKuYuMl_4 - transcript (automated).pdf","Transcript Link")</f>
        <v>Transcript Link</v>
      </c>
    </row>
    <row r="164" spans="1:13" ht="409.5">
      <c r="A164" s="1" t="s">
        <v>735</v>
      </c>
      <c r="B164" s="1" t="s">
        <v>13</v>
      </c>
      <c r="C164" s="4" t="s">
        <v>736</v>
      </c>
      <c r="D164" s="1" t="s">
        <v>737</v>
      </c>
      <c r="E164" s="1" t="s">
        <v>689</v>
      </c>
      <c r="F164" s="4" t="s">
        <v>17</v>
      </c>
      <c r="G164" s="1" t="s">
        <v>18</v>
      </c>
      <c r="H164" s="1" t="s">
        <v>19</v>
      </c>
      <c r="I164" s="1" t="s">
        <v>20</v>
      </c>
      <c r="J164" s="1" t="s">
        <v>738</v>
      </c>
      <c r="K164" s="1" t="s">
        <v>22</v>
      </c>
      <c r="L164" s="1" t="str">
        <f>HYPERLINK("https://files.afu.se/Downloads/Transcripts/Weaponized%20(George%20Knapp%20and%20Corbell)/2018 03 02 - Jeremy Corbell - HUNT FOR THE SKINWALKER   MOVIE TEASER_ygme8qw26Sc - transcript (automated).pdf","Transcript Link")</f>
        <v>Transcript Link</v>
      </c>
      <c r="M164" s="2" t="str">
        <f>HYPERLINK("https://files.afu.se/Downloads/Transcripts/Weaponized%20(George%20Knapp%20and%20Corbell)/2018 03 02 - Jeremy Corbell - HUNT FOR THE SKINWALKER   MOVIE TEASER_ygme8qw26Sc - transcript (automated).pdf","Transcript Link")</f>
        <v>Transcript Link</v>
      </c>
    </row>
    <row r="165" spans="1:13" ht="180">
      <c r="A165" s="1" t="s">
        <v>739</v>
      </c>
      <c r="B165" s="1" t="s">
        <v>13</v>
      </c>
      <c r="C165" s="4" t="s">
        <v>740</v>
      </c>
      <c r="D165" s="1" t="s">
        <v>741</v>
      </c>
      <c r="E165" s="1" t="s">
        <v>742</v>
      </c>
      <c r="F165" s="4" t="s">
        <v>17</v>
      </c>
      <c r="G165" s="1" t="s">
        <v>18</v>
      </c>
      <c r="H165" s="1" t="s">
        <v>19</v>
      </c>
      <c r="I165" s="1" t="s">
        <v>20</v>
      </c>
      <c r="J165" s="1" t="s">
        <v>743</v>
      </c>
      <c r="K165" s="1" t="s">
        <v>22</v>
      </c>
      <c r="L165" s="1">
        <v>0</v>
      </c>
      <c r="M165" s="2">
        <v>0</v>
      </c>
    </row>
    <row r="166" spans="1:13" ht="285">
      <c r="A166" s="1" t="s">
        <v>739</v>
      </c>
      <c r="B166" s="1" t="s">
        <v>13</v>
      </c>
      <c r="C166" s="4" t="s">
        <v>744</v>
      </c>
      <c r="D166" s="1" t="s">
        <v>745</v>
      </c>
      <c r="E166" s="1" t="s">
        <v>746</v>
      </c>
      <c r="F166" s="4" t="s">
        <v>17</v>
      </c>
      <c r="G166" s="1" t="s">
        <v>18</v>
      </c>
      <c r="H166" s="1" t="s">
        <v>19</v>
      </c>
      <c r="I166" s="1" t="s">
        <v>20</v>
      </c>
      <c r="J166" s="1" t="s">
        <v>747</v>
      </c>
      <c r="K166" s="1" t="s">
        <v>22</v>
      </c>
      <c r="L166" s="1" t="str">
        <f>HYPERLINK("https://files.afu.se/Downloads/Transcripts/Weaponized%20(George%20Knapp%20and%20Corbell)/2018 02 03 - Jeremy Corbell - PATIENT SEVENTEEN   NOW ON NETFLIX_Uy8k7GPD_F0 - transcript (automated).pdf","Transcript Link")</f>
        <v>Transcript Link</v>
      </c>
      <c r="M166" s="2" t="str">
        <f>HYPERLINK("https://files.afu.se/Downloads/Transcripts/Weaponized%20(George%20Knapp%20and%20Corbell)/2018 02 03 - Jeremy Corbell - PATIENT SEVENTEEN   NOW ON NETFLIX_Uy8k7GPD_F0 - transcript (automated).pdf","Transcript Link")</f>
        <v>Transcript Link</v>
      </c>
    </row>
    <row r="167" spans="1:13" ht="225">
      <c r="A167" s="1" t="s">
        <v>739</v>
      </c>
      <c r="B167" s="1" t="s">
        <v>13</v>
      </c>
      <c r="C167" s="4" t="s">
        <v>748</v>
      </c>
      <c r="D167" s="1" t="s">
        <v>749</v>
      </c>
      <c r="E167" s="1" t="s">
        <v>750</v>
      </c>
      <c r="F167" s="4" t="s">
        <v>17</v>
      </c>
      <c r="G167" s="1" t="s">
        <v>18</v>
      </c>
      <c r="H167" s="1" t="s">
        <v>19</v>
      </c>
      <c r="I167" s="1" t="s">
        <v>20</v>
      </c>
      <c r="J167" s="1" t="s">
        <v>751</v>
      </c>
      <c r="K167" s="1" t="s">
        <v>22</v>
      </c>
      <c r="L167" s="1" t="str">
        <f>HYPERLINK("https://files.afu.se/Downloads/Transcripts/Weaponized%20(George%20Knapp%20and%20Corbell)/2018 02 03 - Jeremy Corbell - DESERT ORACLE INTERVIEW + JEREMY CORBELL_WG0aG4U7TdM - transcript (automated).pdf","Transcript Link")</f>
        <v>Transcript Link</v>
      </c>
      <c r="M167" s="2" t="str">
        <f>HYPERLINK("https://files.afu.se/Downloads/Transcripts/Weaponized%20(George%20Knapp%20and%20Corbell)/2018 02 03 - Jeremy Corbell - DESERT ORACLE INTERVIEW + JEREMY CORBELL_WG0aG4U7TdM - transcript (automated).pdf","Transcript Link")</f>
        <v>Transcript Link</v>
      </c>
    </row>
    <row r="168" spans="1:13" ht="180">
      <c r="A168" s="1" t="s">
        <v>752</v>
      </c>
      <c r="B168" s="1" t="s">
        <v>13</v>
      </c>
      <c r="C168" s="4" t="s">
        <v>753</v>
      </c>
      <c r="D168" s="1" t="s">
        <v>754</v>
      </c>
      <c r="E168" s="1" t="s">
        <v>755</v>
      </c>
      <c r="F168" s="4" t="s">
        <v>17</v>
      </c>
      <c r="G168" s="1" t="s">
        <v>18</v>
      </c>
      <c r="H168" s="1" t="s">
        <v>19</v>
      </c>
      <c r="I168" s="1" t="s">
        <v>20</v>
      </c>
      <c r="J168" s="1" t="s">
        <v>756</v>
      </c>
      <c r="K168" s="1" t="s">
        <v>22</v>
      </c>
      <c r="L168" s="1">
        <v>0</v>
      </c>
      <c r="M168" s="2">
        <v>0</v>
      </c>
    </row>
    <row r="169" spans="1:13" ht="300">
      <c r="A169" s="1" t="s">
        <v>757</v>
      </c>
      <c r="B169" s="1" t="s">
        <v>13</v>
      </c>
      <c r="C169" s="4" t="s">
        <v>758</v>
      </c>
      <c r="D169" s="1" t="s">
        <v>759</v>
      </c>
      <c r="E169" s="1" t="s">
        <v>760</v>
      </c>
      <c r="F169" s="4" t="s">
        <v>17</v>
      </c>
      <c r="G169" s="1" t="s">
        <v>18</v>
      </c>
      <c r="H169" s="1" t="s">
        <v>19</v>
      </c>
      <c r="I169" s="1" t="s">
        <v>20</v>
      </c>
      <c r="J169" s="1" t="s">
        <v>761</v>
      </c>
      <c r="K169" s="1" t="s">
        <v>22</v>
      </c>
      <c r="L169" s="1" t="str">
        <f>HYPERLINK("https://files.afu.se/Downloads/Transcripts/Weaponized%20(George%20Knapp%20and%20Corbell)/2017 11 09 - Jeremy Corbell - PATIENT SEVENTEEN   MOVIE CLIP   THE PASSING OF DR. LEIR_2ByRRuPalxQ - transcript (automated).pdf","Transcript Link")</f>
        <v>Transcript Link</v>
      </c>
      <c r="M169" s="2" t="str">
        <f>HYPERLINK("https://files.afu.se/Downloads/Transcripts/Weaponized%20(George%20Knapp%20and%20Corbell)/2017 11 09 - Jeremy Corbell - PATIENT SEVENTEEN   MOVIE CLIP   THE PASSING OF DR. LEIR_2ByRRuPalxQ - transcript (automated).pdf","Transcript Link")</f>
        <v>Transcript Link</v>
      </c>
    </row>
    <row r="170" spans="1:13" ht="300">
      <c r="A170" s="1" t="s">
        <v>757</v>
      </c>
      <c r="B170" s="1" t="s">
        <v>13</v>
      </c>
      <c r="C170" s="4" t="s">
        <v>762</v>
      </c>
      <c r="D170" s="1" t="s">
        <v>763</v>
      </c>
      <c r="E170" s="1" t="s">
        <v>760</v>
      </c>
      <c r="F170" s="4" t="s">
        <v>17</v>
      </c>
      <c r="G170" s="1" t="s">
        <v>18</v>
      </c>
      <c r="H170" s="1" t="s">
        <v>19</v>
      </c>
      <c r="I170" s="1" t="s">
        <v>20</v>
      </c>
      <c r="J170" s="1" t="s">
        <v>764</v>
      </c>
      <c r="K170" s="1" t="s">
        <v>22</v>
      </c>
      <c r="L170" s="1" t="str">
        <f>HYPERLINK("https://files.afu.se/Downloads/Transcripts/Weaponized%20(George%20Knapp%20and%20Corbell)/2017 11 09 - Jeremy Corbell - PATIENT SEVENTEEN   MOVIE CLIP   IT'S NOT FROM HERE_jbdE0PktZb4 - transcript (automated).pdf","Transcript Link")</f>
        <v>Transcript Link</v>
      </c>
      <c r="M170" s="2" t="str">
        <f>HYPERLINK("https://files.afu.se/Downloads/Transcripts/Weaponized%20(George%20Knapp%20and%20Corbell)/2017 11 09 - Jeremy Corbell - PATIENT SEVENTEEN   MOVIE CLIP   IT'S NOT FROM HERE_jbdE0PktZb4 - transcript (automated).pdf","Transcript Link")</f>
        <v>Transcript Link</v>
      </c>
    </row>
    <row r="171" spans="1:13" ht="300">
      <c r="A171" s="1" t="s">
        <v>757</v>
      </c>
      <c r="B171" s="1" t="s">
        <v>13</v>
      </c>
      <c r="C171" s="4" t="s">
        <v>765</v>
      </c>
      <c r="D171" s="1" t="s">
        <v>766</v>
      </c>
      <c r="E171" s="1" t="s">
        <v>767</v>
      </c>
      <c r="F171" s="4" t="s">
        <v>17</v>
      </c>
      <c r="G171" s="1" t="s">
        <v>18</v>
      </c>
      <c r="H171" s="1" t="s">
        <v>19</v>
      </c>
      <c r="I171" s="1" t="s">
        <v>20</v>
      </c>
      <c r="J171" s="1" t="s">
        <v>768</v>
      </c>
      <c r="K171" s="1" t="s">
        <v>22</v>
      </c>
      <c r="L171" s="1" t="str">
        <f>HYPERLINK("https://files.afu.se/Downloads/Transcripts/Weaponized%20(George%20Knapp%20and%20Corbell)/2017 11 09 - Jeremy Corbell - PATIENT SEVENTEEN   MOVIE CLIP   ALIEN GANGSTERS_XZKzuAzJfMo - transcript (automated).pdf","Transcript Link")</f>
        <v>Transcript Link</v>
      </c>
      <c r="M171" s="2" t="str">
        <f>HYPERLINK("https://files.afu.se/Downloads/Transcripts/Weaponized%20(George%20Knapp%20and%20Corbell)/2017 11 09 - Jeremy Corbell - PATIENT SEVENTEEN   MOVIE CLIP   ALIEN GANGSTERS_XZKzuAzJfMo - transcript (automated).pdf","Transcript Link")</f>
        <v>Transcript Link</v>
      </c>
    </row>
    <row r="172" spans="1:13" ht="300">
      <c r="A172" s="1" t="s">
        <v>757</v>
      </c>
      <c r="B172" s="1" t="s">
        <v>13</v>
      </c>
      <c r="C172" s="4" t="s">
        <v>769</v>
      </c>
      <c r="D172" s="1" t="s">
        <v>770</v>
      </c>
      <c r="E172" s="1" t="s">
        <v>760</v>
      </c>
      <c r="F172" s="4" t="s">
        <v>17</v>
      </c>
      <c r="G172" s="1" t="s">
        <v>18</v>
      </c>
      <c r="H172" s="1" t="s">
        <v>19</v>
      </c>
      <c r="I172" s="1" t="s">
        <v>20</v>
      </c>
      <c r="J172" s="1" t="s">
        <v>771</v>
      </c>
      <c r="K172" s="1" t="s">
        <v>22</v>
      </c>
      <c r="L172" s="1" t="str">
        <f>HYPERLINK("https://files.afu.se/Downloads/Transcripts/Weaponized%20(George%20Knapp%20and%20Corbell)/2017 11 09 - Jeremy Corbell - PATIENT SEVENTEEN   MOVIE CLIP   THE SURGERY_P9czTyk_hdc - transcript (automated).pdf","Transcript Link")</f>
        <v>Transcript Link</v>
      </c>
      <c r="M172" s="2" t="str">
        <f>HYPERLINK("https://files.afu.se/Downloads/Transcripts/Weaponized%20(George%20Knapp%20and%20Corbell)/2017 11 09 - Jeremy Corbell - PATIENT SEVENTEEN   MOVIE CLIP   THE SURGERY_P9czTyk_hdc - transcript (automated).pdf","Transcript Link")</f>
        <v>Transcript Link</v>
      </c>
    </row>
    <row r="173" spans="1:13" ht="409.5">
      <c r="A173" s="1" t="s">
        <v>772</v>
      </c>
      <c r="B173" s="1" t="s">
        <v>13</v>
      </c>
      <c r="C173" s="4" t="s">
        <v>773</v>
      </c>
      <c r="D173" s="1" t="s">
        <v>774</v>
      </c>
      <c r="E173" s="1" t="s">
        <v>775</v>
      </c>
      <c r="F173" s="4" t="s">
        <v>17</v>
      </c>
      <c r="G173" s="1" t="s">
        <v>18</v>
      </c>
      <c r="H173" s="1" t="s">
        <v>19</v>
      </c>
      <c r="I173" s="1" t="s">
        <v>20</v>
      </c>
      <c r="J173" s="1" t="s">
        <v>776</v>
      </c>
      <c r="K173" s="1" t="s">
        <v>22</v>
      </c>
      <c r="L173" s="1" t="str">
        <f>HYPERLINK("https://files.afu.se/Downloads/Transcripts/Weaponized%20(George%20Knapp%20and%20Corbell)/2017 10 22 - Jeremy Corbell - BOB LAZAR   Cosmic Whistleblower_9o99ThB5SQ0 - transcript (automated).pdf","Transcript Link")</f>
        <v>Transcript Link</v>
      </c>
      <c r="M173" s="2" t="str">
        <f>HYPERLINK("https://files.afu.se/Downloads/Transcripts/Weaponized%20(George%20Knapp%20and%20Corbell)/2017 10 22 - Jeremy Corbell - BOB LAZAR   Cosmic Whistleblower_9o99ThB5SQ0 - transcript (automated).pdf","Transcript Link")</f>
        <v>Transcript Link</v>
      </c>
    </row>
    <row r="174" spans="1:13" ht="270">
      <c r="A174" s="1" t="s">
        <v>777</v>
      </c>
      <c r="B174" s="1" t="s">
        <v>13</v>
      </c>
      <c r="C174" s="4" t="s">
        <v>778</v>
      </c>
      <c r="D174" s="1" t="s">
        <v>779</v>
      </c>
      <c r="E174" s="1" t="s">
        <v>780</v>
      </c>
      <c r="F174" s="4" t="s">
        <v>17</v>
      </c>
      <c r="G174" s="1" t="s">
        <v>18</v>
      </c>
      <c r="H174" s="1" t="s">
        <v>19</v>
      </c>
      <c r="I174" s="1" t="s">
        <v>20</v>
      </c>
      <c r="J174" s="1" t="s">
        <v>781</v>
      </c>
      <c r="K174" s="1" t="s">
        <v>22</v>
      </c>
      <c r="L174" s="1" t="str">
        <f>HYPERLINK("https://files.afu.se/Downloads/Transcripts/Weaponized%20(George%20Knapp%20and%20Corbell)/2017 10 16 - Jeremy Corbell - PATIENT SEVENTEEN   BEHIND THE SCENES &amp; UFO PRESENTATION_TCbXZZEAoUM - transcript (automated).pdf","Transcript Link")</f>
        <v>Transcript Link</v>
      </c>
      <c r="M174" s="2" t="str">
        <f>HYPERLINK("https://files.afu.se/Downloads/Transcripts/Weaponized%20(George%20Knapp%20and%20Corbell)/2017 10 16 - Jeremy Corbell - PATIENT SEVENTEEN   BEHIND THE SCENES &amp; UFO PRESENTATION_TCbXZZEAoUM - transcript (automated).pdf","Transcript Link")</f>
        <v>Transcript Link</v>
      </c>
    </row>
    <row r="175" spans="1:13" ht="180">
      <c r="A175" s="1" t="s">
        <v>782</v>
      </c>
      <c r="B175" s="1" t="s">
        <v>13</v>
      </c>
      <c r="C175" s="4" t="s">
        <v>783</v>
      </c>
      <c r="D175" s="1" t="s">
        <v>784</v>
      </c>
      <c r="E175" s="1" t="s">
        <v>785</v>
      </c>
      <c r="F175" s="4" t="s">
        <v>17</v>
      </c>
      <c r="G175" s="1" t="s">
        <v>18</v>
      </c>
      <c r="H175" s="1" t="s">
        <v>19</v>
      </c>
      <c r="I175" s="1" t="s">
        <v>20</v>
      </c>
      <c r="J175" s="1" t="s">
        <v>786</v>
      </c>
      <c r="K175" s="1" t="s">
        <v>22</v>
      </c>
      <c r="L175" s="1" t="str">
        <f>HYPERLINK("https://files.afu.se/Downloads/Transcripts/Weaponized%20(George%20Knapp%20and%20Corbell)/2017 10 15 - Jeremy Corbell - EUGENE RODDENBERRY   speaks on Star Trek, extraterrestrial life, advanced technologies and UFOs_8Oz0Y3xGgmE - transcript (automated).pdf","Transcript Link")</f>
        <v>Transcript Link</v>
      </c>
      <c r="M175" s="2" t="str">
        <f>HYPERLINK("https://files.afu.se/Downloads/Transcripts/Weaponized%20(George%20Knapp%20and%20Corbell)/2017 10 15 - Jeremy Corbell - EUGENE RODDENBERRY   speaks on Star Trek, extraterrestrial life, advanced technologies and UFOs_8Oz0Y3xGgmE - transcript (automated).pdf","Transcript Link")</f>
        <v>Transcript Link</v>
      </c>
    </row>
    <row r="176" spans="1:13" ht="285">
      <c r="A176" s="1" t="s">
        <v>787</v>
      </c>
      <c r="B176" s="1" t="s">
        <v>13</v>
      </c>
      <c r="C176" s="4" t="s">
        <v>788</v>
      </c>
      <c r="D176" s="1" t="s">
        <v>789</v>
      </c>
      <c r="E176" s="1" t="s">
        <v>790</v>
      </c>
      <c r="F176" s="4" t="s">
        <v>17</v>
      </c>
      <c r="G176" s="1" t="s">
        <v>18</v>
      </c>
      <c r="H176" s="1" t="s">
        <v>19</v>
      </c>
      <c r="I176" s="1" t="s">
        <v>20</v>
      </c>
      <c r="J176" s="1" t="s">
        <v>791</v>
      </c>
      <c r="K176" s="1" t="s">
        <v>22</v>
      </c>
      <c r="L176" s="1" t="str">
        <f>HYPERLINK("https://files.afu.se/Downloads/Transcripts/Weaponized%20(George%20Knapp%20and%20Corbell)/2017 09 29 - Jeremy Corbell - PATIENT SEVENTEEN   Official Trailer_8fUzO-7_9r0 - transcript (automated).pdf","Transcript Link")</f>
        <v>Transcript Link</v>
      </c>
      <c r="M176" s="2" t="str">
        <f>HYPERLINK("https://files.afu.se/Downloads/Transcripts/Weaponized%20(George%20Knapp%20and%20Corbell)/2017 09 29 - Jeremy Corbell - PATIENT SEVENTEEN   Official Trailer_8fUzO-7_9r0 - transcript (automated).pdf","Transcript Link")</f>
        <v>Transcript Link</v>
      </c>
    </row>
    <row r="177" spans="1:13" ht="285">
      <c r="A177" s="1" t="s">
        <v>787</v>
      </c>
      <c r="B177" s="1" t="s">
        <v>13</v>
      </c>
      <c r="C177" s="4" t="s">
        <v>792</v>
      </c>
      <c r="D177" s="1" t="s">
        <v>789</v>
      </c>
      <c r="E177" s="1" t="s">
        <v>790</v>
      </c>
      <c r="F177" s="4" t="s">
        <v>17</v>
      </c>
      <c r="G177" s="1" t="s">
        <v>18</v>
      </c>
      <c r="H177" s="1" t="s">
        <v>19</v>
      </c>
      <c r="I177" s="1" t="s">
        <v>20</v>
      </c>
      <c r="J177" s="1" t="s">
        <v>793</v>
      </c>
      <c r="K177" s="1" t="s">
        <v>22</v>
      </c>
      <c r="L177" s="1" t="str">
        <f>HYPERLINK("https://files.afu.se/Downloads/Transcripts/Weaponized%20(George%20Knapp%20and%20Corbell)/2017 09 29 - Jeremy Corbell - PATIENT SEVENTEEN   Official Trailer_vLL155y4yr4 - transcript (automated).pdf","Transcript Link")</f>
        <v>Transcript Link</v>
      </c>
      <c r="M177" s="2" t="str">
        <f>HYPERLINK("https://files.afu.se/Downloads/Transcripts/Weaponized%20(George%20Knapp%20and%20Corbell)/2017 09 29 - Jeremy Corbell - PATIENT SEVENTEEN   Official Trailer_vLL155y4yr4 - transcript (automated).pdf","Transcript Link")</f>
        <v>Transcript Link</v>
      </c>
    </row>
    <row r="178" spans="1:13" ht="300">
      <c r="A178" s="1" t="s">
        <v>794</v>
      </c>
      <c r="B178" s="1" t="s">
        <v>13</v>
      </c>
      <c r="C178" s="4" t="s">
        <v>795</v>
      </c>
      <c r="D178" s="1" t="s">
        <v>796</v>
      </c>
      <c r="E178" s="1" t="s">
        <v>797</v>
      </c>
      <c r="F178" s="4" t="s">
        <v>17</v>
      </c>
      <c r="G178" s="1" t="s">
        <v>18</v>
      </c>
      <c r="H178" s="1" t="s">
        <v>19</v>
      </c>
      <c r="I178" s="1" t="s">
        <v>20</v>
      </c>
      <c r="J178" s="1" t="s">
        <v>798</v>
      </c>
      <c r="K178" s="1" t="s">
        <v>22</v>
      </c>
      <c r="L178" s="1" t="str">
        <f>HYPERLINK("https://files.afu.se/Downloads/Transcripts/Weaponized%20(George%20Knapp%20and%20Corbell)/2017 06 27 - Jeremy Corbell - PATIENT SEVENTEEN   short description of his film by JEREMY CORBELL_zuRRB3Zg4yw - transcript (automated).pdf","Transcript Link")</f>
        <v>Transcript Link</v>
      </c>
      <c r="M178" s="2" t="str">
        <f>HYPERLINK("https://files.afu.se/Downloads/Transcripts/Weaponized%20(George%20Knapp%20and%20Corbell)/2017 06 27 - Jeremy Corbell - PATIENT SEVENTEEN   short description of his film by JEREMY CORBELL_zuRRB3Zg4yw - transcript (automated).pdf","Transcript Link")</f>
        <v>Transcript Link</v>
      </c>
    </row>
    <row r="179" spans="1:13" ht="270">
      <c r="A179" s="1" t="s">
        <v>799</v>
      </c>
      <c r="B179" s="1" t="s">
        <v>13</v>
      </c>
      <c r="C179" s="4" t="s">
        <v>800</v>
      </c>
      <c r="D179" s="1" t="s">
        <v>801</v>
      </c>
      <c r="E179" s="1" t="s">
        <v>802</v>
      </c>
      <c r="F179" s="4" t="s">
        <v>17</v>
      </c>
      <c r="G179" s="1" t="s">
        <v>18</v>
      </c>
      <c r="H179" s="1" t="s">
        <v>19</v>
      </c>
      <c r="I179" s="1" t="s">
        <v>20</v>
      </c>
      <c r="J179" s="1" t="s">
        <v>803</v>
      </c>
      <c r="K179" s="1" t="s">
        <v>22</v>
      </c>
      <c r="L179" s="1" t="str">
        <f>HYPERLINK("https://files.afu.se/Downloads/Transcripts/Weaponized%20(George%20Knapp%20and%20Corbell)/2017 05 19 - Jeremy Corbell - JEREMY CORBELL + CONTACT IN THE DESERT INTRODUCTION_Nko261IqeYU - transcript (automated).pdf","Transcript Link")</f>
        <v>Transcript Link</v>
      </c>
      <c r="M179" s="2" t="str">
        <f>HYPERLINK("https://files.afu.se/Downloads/Transcripts/Weaponized%20(George%20Knapp%20and%20Corbell)/2017 05 19 - Jeremy Corbell - JEREMY CORBELL + CONTACT IN THE DESERT INTRODUCTION_Nko261IqeYU - transcript (automated).pdf","Transcript Link")</f>
        <v>Transcript Link</v>
      </c>
    </row>
    <row r="180" spans="1:13" ht="409.5">
      <c r="A180" s="1" t="s">
        <v>804</v>
      </c>
      <c r="B180" s="1" t="s">
        <v>13</v>
      </c>
      <c r="C180" s="4" t="s">
        <v>805</v>
      </c>
      <c r="D180" s="1" t="s">
        <v>806</v>
      </c>
      <c r="E180" s="1" t="s">
        <v>807</v>
      </c>
      <c r="F180" s="4" t="s">
        <v>17</v>
      </c>
      <c r="G180" s="1" t="s">
        <v>18</v>
      </c>
      <c r="H180" s="1" t="s">
        <v>19</v>
      </c>
      <c r="I180" s="1" t="s">
        <v>20</v>
      </c>
      <c r="J180" s="1" t="s">
        <v>808</v>
      </c>
      <c r="K180" s="1" t="s">
        <v>22</v>
      </c>
      <c r="L180" s="1">
        <v>0</v>
      </c>
      <c r="M180" s="2">
        <v>0</v>
      </c>
    </row>
    <row r="181" spans="1:13" ht="180">
      <c r="A181" s="1" t="s">
        <v>809</v>
      </c>
      <c r="B181" s="1" t="s">
        <v>13</v>
      </c>
      <c r="C181" s="4" t="s">
        <v>810</v>
      </c>
      <c r="D181" s="1" t="s">
        <v>811</v>
      </c>
      <c r="E181" s="1" t="s">
        <v>812</v>
      </c>
      <c r="F181" s="4" t="s">
        <v>17</v>
      </c>
      <c r="G181" s="1" t="s">
        <v>18</v>
      </c>
      <c r="H181" s="1" t="s">
        <v>19</v>
      </c>
      <c r="I181" s="1" t="s">
        <v>20</v>
      </c>
      <c r="J181" s="1" t="s">
        <v>813</v>
      </c>
      <c r="K181" s="1" t="s">
        <v>22</v>
      </c>
      <c r="L181" s="1" t="str">
        <f>HYPERLINK("https://files.afu.se/Downloads/Transcripts/Weaponized%20(George%20Knapp%20and%20Corbell)/2017 03 23 - Jeremy Corbell - THE SHAMROCK   Mark Mahoney   INDELIBLE_m7iPPPWOCcA - transcript (automated).pdf","Transcript Link")</f>
        <v>Transcript Link</v>
      </c>
      <c r="M181" s="2" t="str">
        <f>HYPERLINK("https://files.afu.se/Downloads/Transcripts/Weaponized%20(George%20Knapp%20and%20Corbell)/2017 03 23 - Jeremy Corbell - THE SHAMROCK   Mark Mahoney   INDELIBLE_m7iPPPWOCcA - transcript (automated).pdf","Transcript Link")</f>
        <v>Transcript Link</v>
      </c>
    </row>
    <row r="182" spans="1:13" ht="300">
      <c r="A182" s="1" t="s">
        <v>809</v>
      </c>
      <c r="B182" s="1" t="s">
        <v>13</v>
      </c>
      <c r="C182" s="4" t="s">
        <v>814</v>
      </c>
      <c r="D182" s="1" t="s">
        <v>815</v>
      </c>
      <c r="E182" s="1" t="s">
        <v>816</v>
      </c>
      <c r="F182" s="4" t="s">
        <v>17</v>
      </c>
      <c r="G182" s="1" t="s">
        <v>18</v>
      </c>
      <c r="H182" s="1" t="s">
        <v>19</v>
      </c>
      <c r="I182" s="1" t="s">
        <v>20</v>
      </c>
      <c r="J182" s="1" t="s">
        <v>817</v>
      </c>
      <c r="K182" s="1" t="s">
        <v>22</v>
      </c>
      <c r="L182" s="1" t="str">
        <f>HYPERLINK("https://files.afu.se/Downloads/Transcripts/Weaponized%20(George%20Knapp%20and%20Corbell)/2017 03 23 - Jeremy Corbell - PATIENT SEVENTEEN   Film Teaser_tdZbi9KWcOE - transcript (automated).pdf","Transcript Link")</f>
        <v>Transcript Link</v>
      </c>
      <c r="M182" s="2" t="str">
        <f>HYPERLINK("https://files.afu.se/Downloads/Transcripts/Weaponized%20(George%20Knapp%20and%20Corbell)/2017 03 23 - Jeremy Corbell - PATIENT SEVENTEEN   Film Teaser_tdZbi9KWcOE - transcript (automated).pdf","Transcript Link")</f>
        <v>Transcript Link</v>
      </c>
    </row>
    <row r="183" spans="1:13" ht="330">
      <c r="A183" s="1" t="s">
        <v>809</v>
      </c>
      <c r="B183" s="1" t="s">
        <v>13</v>
      </c>
      <c r="C183" s="4" t="s">
        <v>818</v>
      </c>
      <c r="D183" s="1" t="s">
        <v>819</v>
      </c>
      <c r="E183" s="1" t="s">
        <v>820</v>
      </c>
      <c r="F183" s="4" t="s">
        <v>17</v>
      </c>
      <c r="G183" s="1" t="s">
        <v>18</v>
      </c>
      <c r="H183" s="1" t="s">
        <v>19</v>
      </c>
      <c r="I183" s="1" t="s">
        <v>20</v>
      </c>
      <c r="J183" s="1" t="s">
        <v>821</v>
      </c>
      <c r="K183" s="1" t="s">
        <v>22</v>
      </c>
      <c r="L183" s="1" t="str">
        <f>HYPERLINK("https://files.afu.se/Downloads/Transcripts/Weaponized%20(George%20Knapp%20and%20Corbell)/2017 03 23 - Jeremy Corbell - NANO MAN   Series Teaser_z4Ix6aHZa68 - transcript (automated).pdf","Transcript Link")</f>
        <v>Transcript Link</v>
      </c>
      <c r="M183" s="2" t="str">
        <f>HYPERLINK("https://files.afu.se/Downloads/Transcripts/Weaponized%20(George%20Knapp%20and%20Corbell)/2017 03 23 - Jeremy Corbell - NANO MAN   Series Teaser_z4Ix6aHZa68 - transcript (automated).pdf","Transcript Link")</f>
        <v>Transcript Link</v>
      </c>
    </row>
    <row r="184" spans="1:13" ht="330">
      <c r="A184" s="1" t="s">
        <v>809</v>
      </c>
      <c r="B184" s="1" t="s">
        <v>13</v>
      </c>
      <c r="C184" s="4" t="s">
        <v>822</v>
      </c>
      <c r="D184" s="1" t="s">
        <v>823</v>
      </c>
      <c r="E184" s="1" t="s">
        <v>820</v>
      </c>
      <c r="F184" s="4" t="s">
        <v>17</v>
      </c>
      <c r="G184" s="1" t="s">
        <v>18</v>
      </c>
      <c r="H184" s="1" t="s">
        <v>19</v>
      </c>
      <c r="I184" s="1" t="s">
        <v>20</v>
      </c>
      <c r="J184" s="1" t="s">
        <v>824</v>
      </c>
      <c r="K184" s="1" t="s">
        <v>22</v>
      </c>
      <c r="L184" s="1" t="str">
        <f>HYPERLINK("https://files.afu.se/Downloads/Transcripts/Weaponized%20(George%20Knapp%20and%20Corbell)/2017 03 23 - Jeremy Corbell - NANO MAN   Spacedrive Teaser_y2fGnVsfulQ - transcript (automated).pdf","Transcript Link")</f>
        <v>Transcript Link</v>
      </c>
      <c r="M184" s="2" t="str">
        <f>HYPERLINK("https://files.afu.se/Downloads/Transcripts/Weaponized%20(George%20Knapp%20and%20Corbell)/2017 03 23 - Jeremy Corbell - NANO MAN   Spacedrive Teaser_y2fGnVsfulQ - transcript (automated).pdf","Transcript Link")</f>
        <v>Transcript Link</v>
      </c>
    </row>
    <row r="185" spans="1:13" ht="300">
      <c r="A185" s="1" t="s">
        <v>825</v>
      </c>
      <c r="B185" s="1" t="s">
        <v>13</v>
      </c>
      <c r="C185" s="4" t="s">
        <v>826</v>
      </c>
      <c r="D185" s="1" t="s">
        <v>827</v>
      </c>
      <c r="E185" s="1" t="s">
        <v>816</v>
      </c>
      <c r="F185" s="4" t="s">
        <v>17</v>
      </c>
      <c r="G185" s="1" t="s">
        <v>18</v>
      </c>
      <c r="H185" s="1" t="s">
        <v>19</v>
      </c>
      <c r="I185" s="1" t="s">
        <v>20</v>
      </c>
      <c r="J185" s="1" t="s">
        <v>828</v>
      </c>
      <c r="K185" s="1" t="s">
        <v>22</v>
      </c>
      <c r="L185" s="1" t="str">
        <f>HYPERLINK("https://files.afu.se/Downloads/Transcripts/Weaponized%20(George%20Knapp%20and%20Corbell)/2017 03 22 - Jeremy Corbell - PATIENT SEVENTEEN   Extended Film Teaser_XCSo-hAzEOQ - transcript (automated).pdf","Transcript Link")</f>
        <v>Transcript Link</v>
      </c>
      <c r="M185" s="2" t="str">
        <f>HYPERLINK("https://files.afu.se/Downloads/Transcripts/Weaponized%20(George%20Knapp%20and%20Corbell)/2017 03 22 - Jeremy Corbell - PATIENT SEVENTEEN   Extended Film Teaser_XCSo-hAzEOQ - transcript (automated).pdf","Transcript Link")</f>
        <v>Transcript Link</v>
      </c>
    </row>
    <row r="186" spans="1:13" ht="180">
      <c r="A186" s="1" t="s">
        <v>825</v>
      </c>
      <c r="B186" s="1" t="s">
        <v>13</v>
      </c>
      <c r="C186" s="4" t="s">
        <v>829</v>
      </c>
      <c r="D186" s="1" t="s">
        <v>830</v>
      </c>
      <c r="E186" s="1" t="s">
        <v>831</v>
      </c>
      <c r="F186" s="4" t="s">
        <v>17</v>
      </c>
      <c r="G186" s="1" t="s">
        <v>18</v>
      </c>
      <c r="H186" s="1" t="s">
        <v>19</v>
      </c>
      <c r="I186" s="1" t="s">
        <v>20</v>
      </c>
      <c r="J186" s="1" t="s">
        <v>832</v>
      </c>
      <c r="K186" s="1" t="s">
        <v>22</v>
      </c>
      <c r="L186" s="1" t="str">
        <f>HYPERLINK("https://files.afu.se/Downloads/Transcripts/Weaponized%20(George%20Knapp%20and%20Corbell)/2017 03 22 - Jeremy Corbell - EXTRAORDINARY BELIEFS   Investigative Series Teaser_ykcjm_ahEag - transcript (automated).pdf","Transcript Link")</f>
        <v>Transcript Link</v>
      </c>
      <c r="M186" s="2" t="str">
        <f>HYPERLINK("https://files.afu.se/Downloads/Transcripts/Weaponized%20(George%20Knapp%20and%20Corbell)/2017 03 22 - Jeremy Corbell - EXTRAORDINARY BELIEFS   Investigative Series Teaser_ykcjm_ahEag - transcript (automated).pdf","Transcript Link")</f>
        <v>Transcript Link</v>
      </c>
    </row>
    <row r="187" spans="1:13" ht="360">
      <c r="A187" s="1" t="s">
        <v>833</v>
      </c>
      <c r="B187" s="1" t="s">
        <v>13</v>
      </c>
      <c r="C187" s="4" t="s">
        <v>834</v>
      </c>
      <c r="D187" s="1" t="s">
        <v>835</v>
      </c>
      <c r="E187" s="1" t="s">
        <v>836</v>
      </c>
      <c r="F187" s="4" t="s">
        <v>17</v>
      </c>
      <c r="G187" s="1" t="s">
        <v>18</v>
      </c>
      <c r="H187" s="1" t="s">
        <v>19</v>
      </c>
      <c r="I187" s="1" t="s">
        <v>20</v>
      </c>
      <c r="J187" s="1" t="s">
        <v>837</v>
      </c>
      <c r="K187" s="1" t="s">
        <v>22</v>
      </c>
      <c r="L187" s="1" t="str">
        <f>HYPERLINK("https://files.afu.se/Downloads/Transcripts/Weaponized%20(George%20Knapp%20and%20Corbell)/2016 12 16 - Jeremy Corbell - BEYOND BELIEF + JEREMY CORBELL   EPISODE TEASER_KL_MYWGwxyI - transcript (automated).pdf","Transcript Link")</f>
        <v>Transcript Link</v>
      </c>
      <c r="M187" s="2" t="str">
        <f>HYPERLINK("https://files.afu.se/Downloads/Transcripts/Weaponized%20(George%20Knapp%20and%20Corbell)/2016 12 16 - Jeremy Corbell - BEYOND BELIEF + JEREMY CORBELL   EPISODE TEASER_KL_MYWGwxyI - transcript (automated).pdf","Transcript Link")</f>
        <v>Transcript Link</v>
      </c>
    </row>
    <row r="188" spans="1:13" ht="375">
      <c r="A188" s="1" t="s">
        <v>838</v>
      </c>
      <c r="B188" s="1" t="s">
        <v>13</v>
      </c>
      <c r="C188" s="4" t="s">
        <v>839</v>
      </c>
      <c r="D188" s="1" t="s">
        <v>840</v>
      </c>
      <c r="E188" s="1" t="s">
        <v>841</v>
      </c>
      <c r="F188" s="4" t="s">
        <v>17</v>
      </c>
      <c r="G188" s="1" t="s">
        <v>18</v>
      </c>
      <c r="H188" s="1" t="s">
        <v>19</v>
      </c>
      <c r="I188" s="1" t="s">
        <v>20</v>
      </c>
      <c r="J188" s="1" t="s">
        <v>842</v>
      </c>
      <c r="K188" s="1" t="s">
        <v>22</v>
      </c>
      <c r="L188" s="1" t="str">
        <f>HYPERLINK("https://files.afu.se/Downloads/Transcripts/Weaponized%20(George%20Knapp%20and%20Corbell)/2016 09 14 - Jeremy Corbell - Area 51 investigation with Jeremy Corbell &amp; George Knapp_isAPENKt20Q - transcript (automated).pdf","Transcript Link")</f>
        <v>Transcript Link</v>
      </c>
      <c r="M188" s="2" t="str">
        <f>HYPERLINK("https://files.afu.se/Downloads/Transcripts/Weaponized%20(George%20Knapp%20and%20Corbell)/2016 09 14 - Jeremy Corbell - Area 51 investigation with Jeremy Corbell &amp; George Knapp_isAPENKt20Q - transcript (automated).pdf","Transcript Link")</f>
        <v>Transcript Link</v>
      </c>
    </row>
    <row r="189" spans="1:13" ht="180">
      <c r="A189" s="1" t="s">
        <v>843</v>
      </c>
      <c r="B189" s="1" t="s">
        <v>13</v>
      </c>
      <c r="C189" s="4" t="s">
        <v>844</v>
      </c>
      <c r="D189" s="1" t="s">
        <v>845</v>
      </c>
      <c r="E189" s="1" t="s">
        <v>846</v>
      </c>
      <c r="F189" s="4" t="s">
        <v>17</v>
      </c>
      <c r="G189" s="1" t="s">
        <v>18</v>
      </c>
      <c r="H189" s="1" t="s">
        <v>19</v>
      </c>
      <c r="I189" s="1" t="s">
        <v>20</v>
      </c>
      <c r="J189" s="1" t="s">
        <v>847</v>
      </c>
      <c r="K189" s="1" t="s">
        <v>22</v>
      </c>
      <c r="L189" s="1" t="str">
        <f>HYPERLINK("https://files.afu.se/Downloads/Transcripts/Weaponized%20(George%20Knapp%20and%20Corbell)/2016 08 28 - Jeremy Corbell - THE GRINCH OF PIONEERTOWN   Official Trailer_GQiEogRqMIY - transcript (automated).pdf","Transcript Link")</f>
        <v>Transcript Link</v>
      </c>
      <c r="M189" s="2" t="str">
        <f>HYPERLINK("https://files.afu.se/Downloads/Transcripts/Weaponized%20(George%20Knapp%20and%20Corbell)/2016 08 28 - Jeremy Corbell - THE GRINCH OF PIONEERTOWN   Official Trailer_GQiEogRqMIY - transcript (automated).pdf","Transcript Link")</f>
        <v>Transcript Link</v>
      </c>
    </row>
    <row r="190" spans="1:13" ht="180">
      <c r="A190" s="1" t="s">
        <v>848</v>
      </c>
      <c r="B190" s="1" t="s">
        <v>13</v>
      </c>
      <c r="C190" s="4" t="s">
        <v>849</v>
      </c>
      <c r="D190" s="1" t="s">
        <v>850</v>
      </c>
      <c r="E190" s="1" t="s">
        <v>851</v>
      </c>
      <c r="F190" s="4" t="s">
        <v>17</v>
      </c>
      <c r="G190" s="1" t="s">
        <v>18</v>
      </c>
      <c r="H190" s="1" t="s">
        <v>19</v>
      </c>
      <c r="I190" s="1" t="s">
        <v>20</v>
      </c>
      <c r="J190" s="1" t="s">
        <v>852</v>
      </c>
      <c r="K190" s="1" t="s">
        <v>22</v>
      </c>
      <c r="L190" s="1">
        <v>0</v>
      </c>
      <c r="M190" s="2">
        <v>0</v>
      </c>
    </row>
    <row r="191" spans="1:13" ht="180">
      <c r="A191" s="1" t="s">
        <v>848</v>
      </c>
      <c r="B191" s="1" t="s">
        <v>13</v>
      </c>
      <c r="C191" s="4" t="s">
        <v>853</v>
      </c>
      <c r="D191" s="1" t="s">
        <v>854</v>
      </c>
      <c r="E191" s="1" t="s">
        <v>851</v>
      </c>
      <c r="F191" s="4" t="s">
        <v>17</v>
      </c>
      <c r="G191" s="1" t="s">
        <v>18</v>
      </c>
      <c r="H191" s="1" t="s">
        <v>19</v>
      </c>
      <c r="I191" s="1" t="s">
        <v>20</v>
      </c>
      <c r="J191" s="1" t="s">
        <v>855</v>
      </c>
      <c r="K191" s="1" t="s">
        <v>22</v>
      </c>
      <c r="L191" s="1">
        <v>0</v>
      </c>
      <c r="M191" s="2">
        <v>0</v>
      </c>
    </row>
    <row r="192" spans="1:13" ht="285">
      <c r="A192" s="1" t="s">
        <v>856</v>
      </c>
      <c r="B192" s="1" t="s">
        <v>13</v>
      </c>
      <c r="C192" s="4" t="s">
        <v>857</v>
      </c>
      <c r="D192" s="1" t="s">
        <v>858</v>
      </c>
      <c r="E192" s="1" t="s">
        <v>859</v>
      </c>
      <c r="F192" s="4" t="s">
        <v>17</v>
      </c>
      <c r="G192" s="1" t="s">
        <v>18</v>
      </c>
      <c r="H192" s="1" t="s">
        <v>19</v>
      </c>
      <c r="I192" s="1" t="s">
        <v>20</v>
      </c>
      <c r="J192" s="1" t="s">
        <v>860</v>
      </c>
      <c r="K192" s="1" t="s">
        <v>22</v>
      </c>
      <c r="L192" s="1" t="str">
        <f>HYPERLINK("https://files.afu.se/Downloads/Transcripts/Weaponized%20(George%20Knapp%20and%20Corbell)/2016 05 11 - Jeremy Corbell - IMMACULATE DECEPTION   THE JOHN LEAR STORY   EPISODE 1_VYCHDeFaWAU - transcript (automated).pdf","Transcript Link")</f>
        <v>Transcript Link</v>
      </c>
      <c r="M192" s="2" t="str">
        <f>HYPERLINK("https://files.afu.se/Downloads/Transcripts/Weaponized%20(George%20Knapp%20and%20Corbell)/2016 05 11 - Jeremy Corbell - IMMACULATE DECEPTION   THE JOHN LEAR STORY   EPISODE 1_VYCHDeFaWAU - transcript (automated).pdf","Transcript Link")</f>
        <v>Transcript Link</v>
      </c>
    </row>
    <row r="193" spans="1:13" ht="180">
      <c r="A193" s="1" t="s">
        <v>861</v>
      </c>
      <c r="B193" s="1" t="s">
        <v>13</v>
      </c>
      <c r="C193" s="4" t="s">
        <v>862</v>
      </c>
      <c r="D193" s="1" t="s">
        <v>863</v>
      </c>
      <c r="E193" s="1" t="s">
        <v>864</v>
      </c>
      <c r="F193" s="4" t="s">
        <v>17</v>
      </c>
      <c r="G193" s="1" t="s">
        <v>18</v>
      </c>
      <c r="H193" s="1" t="s">
        <v>19</v>
      </c>
      <c r="I193" s="1" t="s">
        <v>20</v>
      </c>
      <c r="J193" s="1" t="s">
        <v>865</v>
      </c>
      <c r="K193" s="1" t="s">
        <v>22</v>
      </c>
      <c r="L193" s="1" t="str">
        <f>HYPERLINK("https://files.afu.se/Downloads/Transcripts/Weaponized%20(George%20Knapp%20and%20Corbell)/2016 02 12 - Jeremy Corbell - MISTER MOONWALKER   ASTRONAUT DR. EDGAR MITCHELL   SPANISH TRANSLATION_FbI_BJUrSgo - transcript (automated).pdf","Transcript Link")</f>
        <v>Transcript Link</v>
      </c>
      <c r="M193" s="2" t="str">
        <f>HYPERLINK("https://files.afu.se/Downloads/Transcripts/Weaponized%20(George%20Knapp%20and%20Corbell)/2016 02 12 - Jeremy Corbell - MISTER MOONWALKER   ASTRONAUT DR. EDGAR MITCHELL   SPANISH TRANSLATION_FbI_BJUrSgo - transcript (automated).pdf","Transcript Link")</f>
        <v>Transcript Link</v>
      </c>
    </row>
    <row r="194" spans="1:13" ht="180">
      <c r="A194" s="1" t="s">
        <v>866</v>
      </c>
      <c r="B194" s="1" t="s">
        <v>13</v>
      </c>
      <c r="C194" s="4" t="s">
        <v>867</v>
      </c>
      <c r="D194" s="1" t="s">
        <v>868</v>
      </c>
      <c r="E194" s="1" t="s">
        <v>869</v>
      </c>
      <c r="F194" s="4" t="s">
        <v>17</v>
      </c>
      <c r="G194" s="1" t="s">
        <v>18</v>
      </c>
      <c r="H194" s="1" t="s">
        <v>19</v>
      </c>
      <c r="I194" s="1" t="s">
        <v>20</v>
      </c>
      <c r="J194" s="1" t="s">
        <v>870</v>
      </c>
      <c r="K194" s="1" t="s">
        <v>22</v>
      </c>
      <c r="L194" s="1" t="str">
        <f>HYPERLINK("https://files.afu.se/Downloads/Transcripts/Weaponized%20(George%20Knapp%20and%20Corbell)/2016 02 05 - Jeremy Corbell - MISTER MOONWALKER   ASTRONAUT DR. EDGAR MITCHELL_nVYVrcn86jM - transcript (automated).pdf","Transcript Link")</f>
        <v>Transcript Link</v>
      </c>
      <c r="M194" s="2" t="str">
        <f>HYPERLINK("https://files.afu.se/Downloads/Transcripts/Weaponized%20(George%20Knapp%20and%20Corbell)/2016 02 05 - Jeremy Corbell - MISTER MOONWALKER   ASTRONAUT DR. EDGAR MITCHELL_nVYVrcn86jM - transcript (automated).pdf","Transcript Link")</f>
        <v>Transcript Link</v>
      </c>
    </row>
    <row r="195" spans="1:13" ht="270">
      <c r="A195" s="1" t="s">
        <v>871</v>
      </c>
      <c r="B195" s="1" t="s">
        <v>13</v>
      </c>
      <c r="C195" s="4" t="s">
        <v>872</v>
      </c>
      <c r="D195" s="1" t="s">
        <v>873</v>
      </c>
      <c r="E195" s="1" t="s">
        <v>874</v>
      </c>
      <c r="F195" s="4" t="s">
        <v>17</v>
      </c>
      <c r="G195" s="1" t="s">
        <v>18</v>
      </c>
      <c r="H195" s="1" t="s">
        <v>19</v>
      </c>
      <c r="I195" s="1" t="s">
        <v>20</v>
      </c>
      <c r="J195" s="1" t="s">
        <v>875</v>
      </c>
      <c r="K195" s="1" t="s">
        <v>22</v>
      </c>
      <c r="L195" s="1" t="str">
        <f>HYPERLINK("https://files.afu.se/Downloads/Transcripts/Weaponized%20(George%20Knapp%20and%20Corbell)/2016 01 18 - Jeremy Corbell - NANO MAN   FILM BY JEREMY KENYON LOCKYER CORBELL_h5VyW2aFMaU - transcript (automated).pdf","Transcript Link")</f>
        <v>Transcript Link</v>
      </c>
      <c r="M195" s="2" t="str">
        <f>HYPERLINK("https://files.afu.se/Downloads/Transcripts/Weaponized%20(George%20Knapp%20and%20Corbell)/2016 01 18 - Jeremy Corbell - NANO MAN   FILM BY JEREMY KENYON LOCKYER CORBELL_h5VyW2aFMaU - transcript (automated).pdf","Transcript Link")</f>
        <v>Transcript Link</v>
      </c>
    </row>
    <row r="196" spans="1:13" ht="210">
      <c r="A196" s="1" t="s">
        <v>876</v>
      </c>
      <c r="B196" s="1" t="s">
        <v>13</v>
      </c>
      <c r="C196" s="4" t="s">
        <v>877</v>
      </c>
      <c r="D196" s="1" t="s">
        <v>878</v>
      </c>
      <c r="E196" s="1" t="s">
        <v>879</v>
      </c>
      <c r="F196" s="4" t="s">
        <v>17</v>
      </c>
      <c r="G196" s="1" t="s">
        <v>18</v>
      </c>
      <c r="H196" s="1" t="s">
        <v>19</v>
      </c>
      <c r="I196" s="1" t="s">
        <v>20</v>
      </c>
      <c r="J196" s="1" t="s">
        <v>880</v>
      </c>
      <c r="K196" s="1" t="s">
        <v>22</v>
      </c>
      <c r="L196" s="1" t="str">
        <f>HYPERLINK("https://files.afu.se/Downloads/Transcripts/Weaponized%20(George%20Knapp%20and%20Corbell)/2016 01 04 - Jeremy Corbell - IMMACULATE DECEPTION   THE JOHN LEAR STORY   EPISODE 1 TEASER_yCGUObtUJ7U - transcript (automated).pdf","Transcript Link")</f>
        <v>Transcript Link</v>
      </c>
      <c r="M196" s="2" t="str">
        <f>HYPERLINK("https://files.afu.se/Downloads/Transcripts/Weaponized%20(George%20Knapp%20and%20Corbell)/2016 01 04 - Jeremy Corbell - IMMACULATE DECEPTION   THE JOHN LEAR STORY   EPISODE 1 TEASER_yCGUObtUJ7U - transcript (automated).pdf","Transcript Link")</f>
        <v>Transcript Link</v>
      </c>
    </row>
    <row r="197" spans="1:13" ht="180">
      <c r="A197" s="1" t="s">
        <v>881</v>
      </c>
      <c r="B197" s="1" t="s">
        <v>13</v>
      </c>
      <c r="C197" s="4" t="s">
        <v>882</v>
      </c>
      <c r="D197" s="1" t="s">
        <v>883</v>
      </c>
      <c r="E197" s="1" t="s">
        <v>884</v>
      </c>
      <c r="F197" s="4" t="s">
        <v>17</v>
      </c>
      <c r="G197" s="1" t="s">
        <v>18</v>
      </c>
      <c r="H197" s="1" t="s">
        <v>19</v>
      </c>
      <c r="I197" s="1" t="s">
        <v>20</v>
      </c>
      <c r="J197" s="1" t="s">
        <v>885</v>
      </c>
      <c r="K197" s="1" t="s">
        <v>22</v>
      </c>
      <c r="L197" s="1" t="str">
        <f>HYPERLINK("https://files.afu.se/Downloads/Transcripts/Weaponized%20(George%20Knapp%20and%20Corbell)/2015 12 30 - Jeremy Corbell - GIANT ROCK   2015_2AHnd4var64 - transcript (automated).pdf","Transcript Link")</f>
        <v>Transcript Link</v>
      </c>
      <c r="M197" s="2" t="str">
        <f>HYPERLINK("https://files.afu.se/Downloads/Transcripts/Weaponized%20(George%20Knapp%20and%20Corbell)/2015 12 30 - Jeremy Corbell - GIANT ROCK   2015_2AHnd4var64 - transcript (automated).pdf","Transcript Link")</f>
        <v>Transcript Link</v>
      </c>
    </row>
    <row r="198" spans="1:13" ht="330">
      <c r="A198" s="1" t="s">
        <v>886</v>
      </c>
      <c r="B198" s="1" t="s">
        <v>13</v>
      </c>
      <c r="C198" s="4" t="s">
        <v>887</v>
      </c>
      <c r="D198" s="1" t="s">
        <v>888</v>
      </c>
      <c r="E198" s="1" t="s">
        <v>889</v>
      </c>
      <c r="F198" s="4" t="s">
        <v>17</v>
      </c>
      <c r="G198" s="1" t="s">
        <v>18</v>
      </c>
      <c r="H198" s="1" t="s">
        <v>19</v>
      </c>
      <c r="I198" s="1" t="s">
        <v>20</v>
      </c>
      <c r="J198" s="1" t="s">
        <v>890</v>
      </c>
      <c r="K198" s="1" t="s">
        <v>22</v>
      </c>
      <c r="L198" s="1" t="str">
        <f>HYPERLINK("https://files.afu.se/Downloads/Transcripts/Weaponized%20(George%20Knapp%20and%20Corbell)/2015 11 27 - Jeremy Corbell - PETER CARAPETIAN   ZEN OF SEEING_VNJt84aPtBQ - transcript (automated).pdf","Transcript Link")</f>
        <v>Transcript Link</v>
      </c>
      <c r="M198" s="2" t="str">
        <f>HYPERLINK("https://files.afu.se/Downloads/Transcripts/Weaponized%20(George%20Knapp%20and%20Corbell)/2015 11 27 - Jeremy Corbell - PETER CARAPETIAN   ZEN OF SEEING_VNJt84aPtBQ - transcript (automated).pdf","Transcript Link")</f>
        <v>Transcript Link</v>
      </c>
    </row>
    <row r="199" spans="1:13" ht="315">
      <c r="A199" s="1" t="s">
        <v>891</v>
      </c>
      <c r="B199" s="1" t="s">
        <v>13</v>
      </c>
      <c r="C199" s="4" t="s">
        <v>892</v>
      </c>
      <c r="D199" s="1" t="s">
        <v>893</v>
      </c>
      <c r="E199" s="1" t="s">
        <v>894</v>
      </c>
      <c r="F199" s="4" t="s">
        <v>17</v>
      </c>
      <c r="G199" s="1" t="s">
        <v>18</v>
      </c>
      <c r="H199" s="1" t="s">
        <v>19</v>
      </c>
      <c r="I199" s="1" t="s">
        <v>20</v>
      </c>
      <c r="J199" s="1" t="s">
        <v>895</v>
      </c>
      <c r="K199" s="1" t="s">
        <v>22</v>
      </c>
      <c r="L199" s="1" t="str">
        <f>HYPERLINK("https://files.afu.se/Downloads/Transcripts/Weaponized%20(George%20Knapp%20and%20Corbell)/2015 10 27 - Jeremy Corbell - THE CIA &amp; AREA 51 EXPOSED_8up4MRRzw-k - transcript (automated).pdf","Transcript Link")</f>
        <v>Transcript Link</v>
      </c>
      <c r="M199" s="2" t="str">
        <f>HYPERLINK("https://files.afu.se/Downloads/Transcripts/Weaponized%20(George%20Knapp%20and%20Corbell)/2015 10 27 - Jeremy Corbell - THE CIA &amp; AREA 51 EXPOSED_8up4MRRzw-k - transcript (automated).pdf","Transcript Link")</f>
        <v>Transcript Link</v>
      </c>
    </row>
    <row r="200" spans="1:13" ht="315">
      <c r="A200" s="1" t="s">
        <v>896</v>
      </c>
      <c r="B200" s="1" t="s">
        <v>13</v>
      </c>
      <c r="C200" s="4" t="s">
        <v>897</v>
      </c>
      <c r="D200" s="1" t="s">
        <v>898</v>
      </c>
      <c r="E200" s="1" t="s">
        <v>899</v>
      </c>
      <c r="F200" s="4" t="s">
        <v>17</v>
      </c>
      <c r="G200" s="1" t="s">
        <v>18</v>
      </c>
      <c r="H200" s="1" t="s">
        <v>19</v>
      </c>
      <c r="I200" s="1" t="s">
        <v>20</v>
      </c>
      <c r="J200" s="1" t="s">
        <v>900</v>
      </c>
      <c r="K200" s="1" t="s">
        <v>22</v>
      </c>
      <c r="L200" s="1" t="str">
        <f>HYPERLINK("https://files.afu.se/Downloads/Transcripts/Weaponized%20(George%20Knapp%20and%20Corbell)/2015 09 09 - Jeremy Corbell - THE THING - UFOs in Warminster England_Sidt_mMPCN8 - transcript (automated).pdf","Transcript Link")</f>
        <v>Transcript Link</v>
      </c>
      <c r="M200" s="2" t="str">
        <f>HYPERLINK("https://files.afu.se/Downloads/Transcripts/Weaponized%20(George%20Knapp%20and%20Corbell)/2015 09 09 - Jeremy Corbell - THE THING - UFOs in Warminster England_Sidt_mMPCN8 - transcript (automated).pdf","Transcript Link")</f>
        <v>Transcript Link</v>
      </c>
    </row>
    <row r="201" spans="1:13" ht="315">
      <c r="A201" s="1" t="s">
        <v>901</v>
      </c>
      <c r="B201" s="1" t="s">
        <v>13</v>
      </c>
      <c r="C201" s="4" t="s">
        <v>902</v>
      </c>
      <c r="D201" s="1" t="s">
        <v>903</v>
      </c>
      <c r="E201" s="1" t="s">
        <v>904</v>
      </c>
      <c r="F201" s="4" t="s">
        <v>17</v>
      </c>
      <c r="G201" s="1" t="s">
        <v>18</v>
      </c>
      <c r="H201" s="1" t="s">
        <v>19</v>
      </c>
      <c r="I201" s="1" t="s">
        <v>20</v>
      </c>
      <c r="J201" s="1" t="s">
        <v>905</v>
      </c>
      <c r="K201" s="1" t="s">
        <v>22</v>
      </c>
      <c r="L201" s="1">
        <v>0</v>
      </c>
      <c r="M201" s="2">
        <v>0</v>
      </c>
    </row>
    <row r="202" spans="1:13" ht="195">
      <c r="A202" s="1" t="s">
        <v>906</v>
      </c>
      <c r="B202" s="1" t="s">
        <v>13</v>
      </c>
      <c r="C202" s="4" t="s">
        <v>907</v>
      </c>
      <c r="D202" s="1" t="s">
        <v>908</v>
      </c>
      <c r="E202" s="1" t="s">
        <v>909</v>
      </c>
      <c r="F202" s="4" t="s">
        <v>17</v>
      </c>
      <c r="G202" s="1" t="s">
        <v>18</v>
      </c>
      <c r="H202" s="1" t="s">
        <v>19</v>
      </c>
      <c r="I202" s="1" t="s">
        <v>20</v>
      </c>
      <c r="J202" s="1" t="s">
        <v>910</v>
      </c>
      <c r="K202" s="1" t="s">
        <v>22</v>
      </c>
      <c r="L202" s="1" t="str">
        <f>HYPERLINK("https://files.afu.se/Downloads/Transcripts/Weaponized%20(George%20Knapp%20and%20Corbell)/2015 08 16 - Jeremy Corbell - PSYCHOKINESIS WITH DR. EDGAR MITCHELL (6TH MOONWALKER)_I6t9qHIQgNU - transcript (automated).pdf","Transcript Link")</f>
        <v>Transcript Link</v>
      </c>
      <c r="M202" s="2" t="str">
        <f>HYPERLINK("https://files.afu.se/Downloads/Transcripts/Weaponized%20(George%20Knapp%20and%20Corbell)/2015 08 16 - Jeremy Corbell - PSYCHOKINESIS WITH DR. EDGAR MITCHELL (6TH MOONWALKER)_I6t9qHIQgNU - transcript (automated).pdf","Transcript Link")</f>
        <v>Transcript Link</v>
      </c>
    </row>
    <row r="203" spans="1:13" ht="330">
      <c r="A203" s="1" t="s">
        <v>911</v>
      </c>
      <c r="B203" s="1" t="s">
        <v>13</v>
      </c>
      <c r="C203" s="4" t="s">
        <v>912</v>
      </c>
      <c r="D203" s="1" t="s">
        <v>913</v>
      </c>
      <c r="E203" s="1" t="s">
        <v>914</v>
      </c>
      <c r="F203" s="4" t="s">
        <v>17</v>
      </c>
      <c r="G203" s="1" t="s">
        <v>18</v>
      </c>
      <c r="H203" s="1" t="s">
        <v>19</v>
      </c>
      <c r="I203" s="1" t="s">
        <v>20</v>
      </c>
      <c r="J203" s="1" t="s">
        <v>915</v>
      </c>
      <c r="K203" s="1" t="s">
        <v>22</v>
      </c>
      <c r="L203" s="1" t="str">
        <f>HYPERLINK("https://files.afu.se/Downloads/Transcripts/Weaponized%20(George%20Knapp%20and%20Corbell)/2015 06 29 - Jeremy Corbell - IMMACULATE DECEPTION  JOHN LEAR - OFFICIAL SERIES TEASER_GJtQDMyrS4A - transcript (automated).pdf","Transcript Link")</f>
        <v>Transcript Link</v>
      </c>
      <c r="M203" s="2" t="str">
        <f>HYPERLINK("https://files.afu.se/Downloads/Transcripts/Weaponized%20(George%20Knapp%20and%20Corbell)/2015 06 29 - Jeremy Corbell - IMMACULATE DECEPTION  JOHN LEAR - OFFICIAL SERIES TEASER_GJtQDMyrS4A - transcript (automated).pdf","Transcript Link")</f>
        <v>Transcript Link</v>
      </c>
    </row>
    <row r="204" spans="1:13" ht="225">
      <c r="A204" s="1" t="s">
        <v>916</v>
      </c>
      <c r="B204" s="1" t="s">
        <v>13</v>
      </c>
      <c r="C204" s="4" t="s">
        <v>917</v>
      </c>
      <c r="D204" s="1" t="s">
        <v>918</v>
      </c>
      <c r="E204" s="1" t="s">
        <v>919</v>
      </c>
      <c r="F204" s="4" t="s">
        <v>17</v>
      </c>
      <c r="G204" s="1" t="s">
        <v>18</v>
      </c>
      <c r="H204" s="1" t="s">
        <v>19</v>
      </c>
      <c r="I204" s="1" t="s">
        <v>20</v>
      </c>
      <c r="J204" s="1" t="s">
        <v>920</v>
      </c>
      <c r="K204" s="1" t="s">
        <v>22</v>
      </c>
      <c r="L204" s="1" t="str">
        <f>HYPERLINK("https://files.afu.se/Downloads/Transcripts/Weaponized%20(George%20Knapp%20and%20Corbell)/2015 03 18 - Jeremy Corbell - NANO MAN  UTILITY FOG - SHORT FILM TEASER_fKDJ0qDGYzA - transcript (automated).pdf","Transcript Link")</f>
        <v>Transcript Link</v>
      </c>
      <c r="M204" s="2" t="str">
        <f>HYPERLINK("https://files.afu.se/Downloads/Transcripts/Weaponized%20(George%20Knapp%20and%20Corbell)/2015 03 18 - Jeremy Corbell - NANO MAN  UTILITY FOG - SHORT FILM TEASER_fKDJ0qDGYzA - transcript (automated).pdf","Transcript Link")</f>
        <v>Transcript Link</v>
      </c>
    </row>
    <row r="205" spans="1:13" ht="180">
      <c r="A205" s="1" t="s">
        <v>921</v>
      </c>
      <c r="B205" s="1" t="s">
        <v>13</v>
      </c>
      <c r="C205" s="4" t="s">
        <v>922</v>
      </c>
      <c r="D205" s="1" t="s">
        <v>923</v>
      </c>
      <c r="E205" s="4" t="s">
        <v>924</v>
      </c>
      <c r="F205" s="4" t="s">
        <v>17</v>
      </c>
      <c r="G205" s="1" t="s">
        <v>18</v>
      </c>
      <c r="H205" s="1" t="s">
        <v>19</v>
      </c>
      <c r="I205" s="1" t="s">
        <v>20</v>
      </c>
      <c r="J205" s="1" t="s">
        <v>925</v>
      </c>
      <c r="K205" s="1" t="s">
        <v>22</v>
      </c>
      <c r="L205" s="1" t="str">
        <f>HYPERLINK("https://files.afu.se/Downloads/Transcripts/Weaponized%20(George%20Knapp%20and%20Corbell)/2015 03 15 - Jeremy Corbell - Teaser - Jeremy Corbell on FOX News talking about UFOs_jIFtg-hJjIo - transcript (automated).pdf","Transcript Link")</f>
        <v>Transcript Link</v>
      </c>
      <c r="M205" s="2" t="str">
        <f>HYPERLINK("https://files.afu.se/Downloads/Transcripts/Weaponized%20(George%20Knapp%20and%20Corbell)/2015 03 15 - Jeremy Corbell - Teaser - Jeremy Corbell on FOX News talking about UFOs_jIFtg-hJjIo - transcript (automated).pdf","Transcript Link")</f>
        <v>Transcript Link</v>
      </c>
    </row>
    <row r="206" spans="1:13" ht="180">
      <c r="A206" s="1" t="s">
        <v>926</v>
      </c>
      <c r="B206" s="1" t="s">
        <v>13</v>
      </c>
      <c r="C206" s="4" t="s">
        <v>927</v>
      </c>
      <c r="D206" s="1" t="s">
        <v>928</v>
      </c>
      <c r="E206" s="1" t="s">
        <v>929</v>
      </c>
      <c r="F206" s="4" t="s">
        <v>17</v>
      </c>
      <c r="G206" s="1" t="s">
        <v>18</v>
      </c>
      <c r="H206" s="1" t="s">
        <v>19</v>
      </c>
      <c r="I206" s="1" t="s">
        <v>20</v>
      </c>
      <c r="J206" s="1" t="s">
        <v>930</v>
      </c>
      <c r="K206" s="1" t="s">
        <v>22</v>
      </c>
      <c r="L206" s="1" t="str">
        <f>HYPERLINK("https://files.afu.se/Downloads/Transcripts/Weaponized%20(George%20Knapp%20and%20Corbell)/2015 03 05 - Jeremy Corbell - Jeremy Corbell on FOX News with John Hook talking about UFOs_3DIplNCOcDw - transcript (automated).pdf","Transcript Link")</f>
        <v>Transcript Link</v>
      </c>
      <c r="M206" s="2" t="str">
        <f>HYPERLINK("https://files.afu.se/Downloads/Transcripts/Weaponized%20(George%20Knapp%20and%20Corbell)/2015 03 05 - Jeremy Corbell - Jeremy Corbell on FOX News with John Hook talking about UFOs_3DIplNCOcDw - transcript (automated).pdf","Transcript Link")</f>
        <v>Transcript Link</v>
      </c>
    </row>
    <row r="207" spans="1:13" ht="180">
      <c r="A207" s="1" t="s">
        <v>931</v>
      </c>
      <c r="B207" s="1" t="s">
        <v>13</v>
      </c>
      <c r="C207" s="4" t="s">
        <v>932</v>
      </c>
      <c r="D207" s="1" t="s">
        <v>933</v>
      </c>
      <c r="E207" s="4" t="s">
        <v>934</v>
      </c>
      <c r="F207" s="4" t="s">
        <v>17</v>
      </c>
      <c r="G207" s="1" t="s">
        <v>18</v>
      </c>
      <c r="H207" s="1" t="s">
        <v>19</v>
      </c>
      <c r="I207" s="1" t="s">
        <v>20</v>
      </c>
      <c r="J207" s="1" t="s">
        <v>935</v>
      </c>
      <c r="K207" s="1" t="s">
        <v>22</v>
      </c>
      <c r="L207" s="1" t="str">
        <f>HYPERLINK("https://files.afu.se/Downloads/Transcripts/Weaponized%20(George%20Knapp%20and%20Corbell)/2015 01 26 - Jeremy Corbell - EXTRAORDINARY BELIEFS  Investigative Film Series_q8WP8fHie4A - transcript (automated).pdf","Transcript Link")</f>
        <v>Transcript Link</v>
      </c>
      <c r="M207" s="2" t="str">
        <f>HYPERLINK("https://files.afu.se/Downloads/Transcripts/Weaponized%20(George%20Knapp%20and%20Corbell)/2015 01 26 - Jeremy Corbell - EXTRAORDINARY BELIEFS  Investigative Film Series_q8WP8fHie4A - transcript (automated).pdf","Transcript Link")</f>
        <v>Transcript Link</v>
      </c>
    </row>
    <row r="208" spans="1:13" ht="409.5">
      <c r="A208" s="1" t="s">
        <v>931</v>
      </c>
      <c r="B208" s="1" t="s">
        <v>13</v>
      </c>
      <c r="C208" s="4" t="s">
        <v>936</v>
      </c>
      <c r="D208" s="1" t="s">
        <v>937</v>
      </c>
      <c r="E208" s="1" t="s">
        <v>938</v>
      </c>
      <c r="F208" s="4" t="s">
        <v>17</v>
      </c>
      <c r="G208" s="1" t="s">
        <v>18</v>
      </c>
      <c r="H208" s="1" t="s">
        <v>19</v>
      </c>
      <c r="I208" s="1" t="s">
        <v>20</v>
      </c>
      <c r="J208" s="1" t="s">
        <v>939</v>
      </c>
      <c r="K208" s="1" t="s">
        <v>22</v>
      </c>
      <c r="L208" s="1" t="str">
        <f>HYPERLINK("https://files.afu.se/Downloads/Transcripts/Weaponized%20(George%20Knapp%20and%20Corbell)/2015 01 26 - Jeremy Corbell - BOB LAZAR   Cosmic Whistleblower   Official Teaser_V3dBMfn97UM - transcript (automated).pdf","Transcript Link")</f>
        <v>Transcript Link</v>
      </c>
      <c r="M208" s="2" t="str">
        <f>HYPERLINK("https://files.afu.se/Downloads/Transcripts/Weaponized%20(George%20Knapp%20and%20Corbell)/2015 01 26 - Jeremy Corbell - BOB LAZAR   Cosmic Whistleblower   Official Teaser_V3dBMfn97UM - transcript (automated).pdf","Transcript Link")</f>
        <v>Transcript Link</v>
      </c>
    </row>
    <row r="209" spans="1:13" ht="195">
      <c r="A209" s="1" t="s">
        <v>940</v>
      </c>
      <c r="B209" s="1" t="s">
        <v>13</v>
      </c>
      <c r="C209" s="4" t="s">
        <v>941</v>
      </c>
      <c r="D209" s="1" t="s">
        <v>942</v>
      </c>
      <c r="E209" s="1" t="s">
        <v>943</v>
      </c>
      <c r="F209" s="4" t="s">
        <v>17</v>
      </c>
      <c r="G209" s="1" t="s">
        <v>18</v>
      </c>
      <c r="H209" s="1" t="s">
        <v>19</v>
      </c>
      <c r="I209" s="1" t="s">
        <v>20</v>
      </c>
      <c r="J209" s="1" t="s">
        <v>944</v>
      </c>
      <c r="K209" s="1" t="s">
        <v>22</v>
      </c>
      <c r="L209" s="1" t="str">
        <f>HYPERLINK("https://files.afu.se/Downloads/Transcripts/Weaponized%20(George%20Knapp%20and%20Corbell)/2015 01 14 - Jeremy Corbell - LOST VEGAS - a Jeremy Kenyon Lockyer Corbell film_pMSV409icyQ - transcript (automated).pdf","Transcript Link")</f>
        <v>Transcript Link</v>
      </c>
      <c r="M209" s="2" t="str">
        <f>HYPERLINK("https://files.afu.se/Downloads/Transcripts/Weaponized%20(George%20Knapp%20and%20Corbell)/2015 01 14 - Jeremy Corbell - LOST VEGAS - a Jeremy Kenyon Lockyer Corbell film_pMSV409icyQ - transcript (automated).pdf","Transcript Link")</f>
        <v>Transcript Link</v>
      </c>
    </row>
    <row r="210" spans="1:13" ht="180">
      <c r="A210" s="1" t="s">
        <v>945</v>
      </c>
      <c r="B210" s="1" t="s">
        <v>13</v>
      </c>
      <c r="C210" s="4" t="s">
        <v>946</v>
      </c>
      <c r="D210" s="1" t="s">
        <v>947</v>
      </c>
      <c r="E210" s="1" t="s">
        <v>948</v>
      </c>
      <c r="F210" s="4" t="s">
        <v>17</v>
      </c>
      <c r="G210" s="1" t="s">
        <v>18</v>
      </c>
      <c r="H210" s="1" t="s">
        <v>19</v>
      </c>
      <c r="I210" s="1" t="s">
        <v>20</v>
      </c>
      <c r="J210" s="1" t="s">
        <v>949</v>
      </c>
      <c r="K210" s="1" t="s">
        <v>22</v>
      </c>
      <c r="L210" s="1" t="str">
        <f>HYPERLINK("https://files.afu.se/Downloads/Transcripts/Weaponized%20(George%20Knapp%20and%20Corbell)/2014 10 22 - Jeremy Corbell - LOST VEGAS  Official Movie Trailer_6mZDb-rr3q0 - transcript (automated).pdf","Transcript Link")</f>
        <v>Transcript Link</v>
      </c>
      <c r="M210" s="2" t="str">
        <f>HYPERLINK("https://files.afu.se/Downloads/Transcripts/Weaponized%20(George%20Knapp%20and%20Corbell)/2014 10 22 - Jeremy Corbell - LOST VEGAS  Official Movie Trailer_6mZDb-rr3q0 - transcript (automated).pdf","Transcript Link")</f>
        <v>Transcript Link</v>
      </c>
    </row>
    <row r="211" spans="1:13" ht="300">
      <c r="A211" s="1" t="s">
        <v>945</v>
      </c>
      <c r="B211" s="1" t="s">
        <v>13</v>
      </c>
      <c r="C211" s="4" t="s">
        <v>950</v>
      </c>
      <c r="D211" s="1" t="s">
        <v>951</v>
      </c>
      <c r="E211" s="1" t="s">
        <v>816</v>
      </c>
      <c r="F211" s="4" t="s">
        <v>17</v>
      </c>
      <c r="G211" s="1" t="s">
        <v>18</v>
      </c>
      <c r="H211" s="1" t="s">
        <v>19</v>
      </c>
      <c r="I211" s="1" t="s">
        <v>20</v>
      </c>
      <c r="J211" s="1" t="s">
        <v>952</v>
      </c>
      <c r="K211" s="1" t="s">
        <v>22</v>
      </c>
      <c r="L211" s="1" t="str">
        <f>HYPERLINK("https://files.afu.se/Downloads/Transcripts/Weaponized%20(George%20Knapp%20and%20Corbell)/2014 10 22 - Jeremy Corbell - PATIENT SEVENTEEN  Film Teaser_osMRv6mirF0 - transcript (automated).pdf","Transcript Link")</f>
        <v>Transcript Link</v>
      </c>
      <c r="M211" s="2" t="str">
        <f>HYPERLINK("https://files.afu.se/Downloads/Transcripts/Weaponized%20(George%20Knapp%20and%20Corbell)/2014 10 22 - Jeremy Corbell - PATIENT SEVENTEEN  Film Teaser_osMRv6mirF0 - transcript (automated).pdf","Transcript Link")</f>
        <v>Transcript Link</v>
      </c>
    </row>
    <row r="212" spans="1:13" ht="315">
      <c r="A212" s="1" t="s">
        <v>953</v>
      </c>
      <c r="B212" s="1" t="s">
        <v>13</v>
      </c>
      <c r="C212" s="4" t="s">
        <v>954</v>
      </c>
      <c r="D212" s="1" t="s">
        <v>955</v>
      </c>
      <c r="E212" s="1" t="s">
        <v>956</v>
      </c>
      <c r="F212" s="4" t="s">
        <v>17</v>
      </c>
      <c r="G212" s="1" t="s">
        <v>18</v>
      </c>
      <c r="H212" s="1" t="s">
        <v>19</v>
      </c>
      <c r="I212" s="1" t="s">
        <v>20</v>
      </c>
      <c r="J212" s="1" t="s">
        <v>957</v>
      </c>
      <c r="K212" s="1" t="s">
        <v>22</v>
      </c>
      <c r="L212" s="1" t="str">
        <f>HYPERLINK("https://files.afu.se/Downloads/Transcripts/Weaponized%20(George%20Knapp%20and%20Corbell)/2014 03 21 - Jeremy Corbell - PETER CARAPETIAN - A TRIBUTE TO A MASTER_DeSANV7Zc7Q - transcript (automated).pdf","Transcript Link")</f>
        <v>Transcript Link</v>
      </c>
      <c r="M212" s="2" t="str">
        <f>HYPERLINK("https://files.afu.se/Downloads/Transcripts/Weaponized%20(George%20Knapp%20and%20Corbell)/2014 03 21 - Jeremy Corbell - PETER CARAPETIAN - A TRIBUTE TO A MASTER_DeSANV7Zc7Q - transcript (automated).pdf","Transcript Link")</f>
        <v>Transcript Link</v>
      </c>
    </row>
    <row r="213" spans="1:13" ht="225">
      <c r="A213" s="1" t="s">
        <v>958</v>
      </c>
      <c r="B213" s="1" t="s">
        <v>13</v>
      </c>
      <c r="C213" s="4" t="s">
        <v>959</v>
      </c>
      <c r="D213" s="1" t="s">
        <v>960</v>
      </c>
      <c r="E213" s="1" t="s">
        <v>961</v>
      </c>
      <c r="F213" s="4" t="s">
        <v>17</v>
      </c>
      <c r="G213" s="1" t="s">
        <v>18</v>
      </c>
      <c r="H213" s="1" t="s">
        <v>19</v>
      </c>
      <c r="I213" s="1" t="s">
        <v>20</v>
      </c>
      <c r="J213" s="1" t="s">
        <v>962</v>
      </c>
      <c r="K213" s="1" t="s">
        <v>22</v>
      </c>
      <c r="L213" s="1" t="str">
        <f>HYPERLINK("https://files.afu.se/Downloads/Transcripts/Weaponized%20(George%20Knapp%20and%20Corbell)/2013 06 14 - Jeremy Corbell - BUNRAKU ART EXPERIENCE - Jeremy Kenyon Lockyer Corbell_TDzN1Bs7kNw - transcript (automated).pdf","Transcript Link")</f>
        <v>Transcript Link</v>
      </c>
      <c r="M213" s="2" t="str">
        <f>HYPERLINK("https://files.afu.se/Downloads/Transcripts/Weaponized%20(George%20Knapp%20and%20Corbell)/2013 06 14 - Jeremy Corbell - BUNRAKU ART EXPERIENCE - Jeremy Kenyon Lockyer Corbell_TDzN1Bs7kNw - transcript (automated).pdf","Transcript Link")</f>
        <v>Transcript Link</v>
      </c>
    </row>
    <row r="214" spans="1:13" ht="180">
      <c r="A214" s="1" t="s">
        <v>963</v>
      </c>
      <c r="B214" s="1" t="s">
        <v>13</v>
      </c>
      <c r="C214" s="4" t="s">
        <v>964</v>
      </c>
      <c r="D214" s="1" t="s">
        <v>965</v>
      </c>
      <c r="E214" s="1" t="s">
        <v>966</v>
      </c>
      <c r="F214" s="4" t="s">
        <v>17</v>
      </c>
      <c r="G214" s="1" t="s">
        <v>18</v>
      </c>
      <c r="H214" s="1" t="s">
        <v>19</v>
      </c>
      <c r="I214" s="1" t="s">
        <v>20</v>
      </c>
      <c r="J214" s="1" t="s">
        <v>967</v>
      </c>
      <c r="K214" s="1" t="s">
        <v>22</v>
      </c>
      <c r="L214" s="1" t="str">
        <f>HYPERLINK("https://files.afu.se/Downloads/Transcripts/Weaponized%20(George%20Knapp%20and%20Corbell)/2012 01 27 - Jeremy Corbell - STRANGE LOVE  Official Teaser_ET3hV8bHjmg - transcript (automated).pdf","Transcript Link")</f>
        <v>Transcript Link</v>
      </c>
      <c r="M214" s="2" t="str">
        <f>HYPERLINK("https://files.afu.se/Downloads/Transcripts/Weaponized%20(George%20Knapp%20and%20Corbell)/2012 01 27 - Jeremy Corbell - STRANGE LOVE  Official Teaser_ET3hV8bHjmg - transcript (automated).pdf","Transcript Link")</f>
        <v>Transcript Link</v>
      </c>
    </row>
    <row r="215" spans="1:13" ht="180">
      <c r="A215" s="1" t="s">
        <v>968</v>
      </c>
      <c r="B215" s="1" t="s">
        <v>13</v>
      </c>
      <c r="C215" s="4" t="s">
        <v>969</v>
      </c>
      <c r="D215" s="1" t="s">
        <v>970</v>
      </c>
      <c r="E215" s="1" t="s">
        <v>971</v>
      </c>
      <c r="F215" s="4" t="s">
        <v>17</v>
      </c>
      <c r="G215" s="1" t="s">
        <v>18</v>
      </c>
      <c r="H215" s="1" t="s">
        <v>19</v>
      </c>
      <c r="I215" s="1" t="s">
        <v>20</v>
      </c>
      <c r="J215" s="1" t="s">
        <v>972</v>
      </c>
      <c r="K215" s="1" t="s">
        <v>22</v>
      </c>
      <c r="L215" s="1" t="str">
        <f>HYPERLINK("https://files.afu.se/Downloads/Transcripts/Weaponized%20(George%20Knapp%20and%20Corbell)/2012 01 25 - Jeremy Corbell - STRANGE LOVE_s6uyBlIF62Y - transcript (automated).pdf","Transcript Link")</f>
        <v>Transcript Link</v>
      </c>
      <c r="M215" s="2" t="str">
        <f>HYPERLINK("https://files.afu.se/Downloads/Transcripts/Weaponized%20(George%20Knapp%20and%20Corbell)/2012 01 25 - Jeremy Corbell - STRANGE LOVE_s6uyBlIF62Y - transcript (automated).pdf","Transcript Link")</f>
        <v>Transcript Link</v>
      </c>
    </row>
    <row r="216" spans="1:13" ht="409.5">
      <c r="A216" s="1" t="s">
        <v>973</v>
      </c>
      <c r="B216" s="1" t="s">
        <v>13</v>
      </c>
      <c r="C216" s="4" t="s">
        <v>974</v>
      </c>
      <c r="D216" s="1" t="s">
        <v>975</v>
      </c>
      <c r="E216" s="1" t="s">
        <v>976</v>
      </c>
      <c r="F216" s="4" t="s">
        <v>17</v>
      </c>
      <c r="G216" s="1" t="s">
        <v>18</v>
      </c>
      <c r="H216" s="1" t="s">
        <v>19</v>
      </c>
      <c r="I216" s="1" t="s">
        <v>20</v>
      </c>
      <c r="J216" s="1" t="s">
        <v>977</v>
      </c>
      <c r="K216" s="1" t="s">
        <v>22</v>
      </c>
      <c r="L216" s="1" t="str">
        <f>HYPERLINK("https://files.afu.se/Downloads/Transcripts/Weaponized%20(George%20Knapp%20and%20Corbell)/2011 02 21 - Jeremy Corbell - ICON  Extended Film Teaser_4drDHCh1OU4 - transcript (automated).pdf","Transcript Link")</f>
        <v>Transcript Link</v>
      </c>
      <c r="M216" s="2" t="str">
        <f>HYPERLINK("https://files.afu.se/Downloads/Transcripts/Weaponized%20(George%20Knapp%20and%20Corbell)/2011 02 21 - Jeremy Corbell - ICON  Extended Film Teaser_4drDHCh1OU4 - transcript (automated).pdf","Transcript Link")</f>
        <v>Transcript Link</v>
      </c>
    </row>
    <row r="217" spans="1:13" ht="409.5">
      <c r="A217" s="1" t="s">
        <v>973</v>
      </c>
      <c r="B217" s="1" t="s">
        <v>13</v>
      </c>
      <c r="C217" s="4" t="s">
        <v>978</v>
      </c>
      <c r="D217" s="1" t="s">
        <v>979</v>
      </c>
      <c r="E217" s="1" t="s">
        <v>980</v>
      </c>
      <c r="F217" s="4" t="s">
        <v>17</v>
      </c>
      <c r="G217" s="1" t="s">
        <v>18</v>
      </c>
      <c r="H217" s="1" t="s">
        <v>19</v>
      </c>
      <c r="I217" s="1" t="s">
        <v>20</v>
      </c>
      <c r="J217" s="1" t="s">
        <v>981</v>
      </c>
      <c r="K217" s="1" t="s">
        <v>22</v>
      </c>
      <c r="L217" s="1" t="str">
        <f>HYPERLINK("https://files.afu.se/Downloads/Transcripts/Weaponized%20(George%20Knapp%20and%20Corbell)/2011 02 21 - Jeremy Corbell - ICON  Alternative Film Teaser_LLsjwXNl8F4 - transcript (automated).pdf","Transcript Link")</f>
        <v>Transcript Link</v>
      </c>
      <c r="M217" s="2" t="str">
        <f>HYPERLINK("https://files.afu.se/Downloads/Transcripts/Weaponized%20(George%20Knapp%20and%20Corbell)/2011 02 21 - Jeremy Corbell - ICON  Alternative Film Teaser_LLsjwXNl8F4 - transcript (automated).pdf","Transcript Link")</f>
        <v>Transcript Link</v>
      </c>
    </row>
    <row r="218" spans="1:13" ht="409.5">
      <c r="A218" s="1" t="s">
        <v>973</v>
      </c>
      <c r="B218" s="1" t="s">
        <v>13</v>
      </c>
      <c r="C218" s="4" t="s">
        <v>982</v>
      </c>
      <c r="D218" s="1" t="s">
        <v>983</v>
      </c>
      <c r="E218" s="1" t="s">
        <v>984</v>
      </c>
      <c r="F218" s="4" t="s">
        <v>17</v>
      </c>
      <c r="G218" s="1" t="s">
        <v>18</v>
      </c>
      <c r="H218" s="1" t="s">
        <v>19</v>
      </c>
      <c r="I218" s="1" t="s">
        <v>20</v>
      </c>
      <c r="J218" s="1" t="s">
        <v>985</v>
      </c>
      <c r="K218" s="1" t="s">
        <v>22</v>
      </c>
      <c r="L218" s="1" t="str">
        <f>HYPERLINK("https://files.afu.se/Downloads/Transcripts/Weaponized%20(George%20Knapp%20and%20Corbell)/2011 02 21 - Jeremy Corbell - ICON  Film Teaser_sda32NEm-Gc - transcript (automated).pdf","Transcript Link")</f>
        <v>Transcript Link</v>
      </c>
      <c r="M218" s="2" t="str">
        <f>HYPERLINK("https://files.afu.se/Downloads/Transcripts/Weaponized%20(George%20Knapp%20and%20Corbell)/2011 02 21 - Jeremy Corbell - ICON  Film Teaser_sda32NEm-Gc - transcript (automated).pdf","Transcript Link")</f>
        <v>Transcript Link</v>
      </c>
    </row>
    <row r="219" spans="1:13" ht="409.5">
      <c r="A219" s="1" t="s">
        <v>973</v>
      </c>
      <c r="B219" s="1" t="s">
        <v>13</v>
      </c>
      <c r="C219" s="4" t="s">
        <v>986</v>
      </c>
      <c r="D219" s="1" t="s">
        <v>987</v>
      </c>
      <c r="E219" s="1" t="s">
        <v>988</v>
      </c>
      <c r="F219" s="4" t="s">
        <v>17</v>
      </c>
      <c r="G219" s="1" t="s">
        <v>18</v>
      </c>
      <c r="H219" s="1" t="s">
        <v>19</v>
      </c>
      <c r="I219" s="1" t="s">
        <v>20</v>
      </c>
      <c r="J219" s="1" t="s">
        <v>989</v>
      </c>
      <c r="K219" s="1" t="s">
        <v>22</v>
      </c>
      <c r="L219" s="1" t="str">
        <f>HYPERLINK("https://files.afu.se/Downloads/Transcripts/Weaponized%20(George%20Knapp%20and%20Corbell)/2011 02 21 - Jeremy Corbell - WOMEN IN SUNGLASSES  Los Angeles Pre-Premiere_exXylfHRNK4 - transcript (automated).pdf","Transcript Link")</f>
        <v>Transcript Link</v>
      </c>
      <c r="M219" s="2" t="str">
        <f>HYPERLINK("https://files.afu.se/Downloads/Transcripts/Weaponized%20(George%20Knapp%20and%20Corbell)/2011 02 21 - Jeremy Corbell - WOMEN IN SUNGLASSES  Los Angeles Pre-Premiere_exXylfHRNK4 - transcript (automated).pdf","Transcript Link")</f>
        <v>Transcript Link</v>
      </c>
    </row>
    <row r="220" spans="1:13" ht="409.5">
      <c r="A220" s="1" t="s">
        <v>990</v>
      </c>
      <c r="B220" s="1" t="s">
        <v>13</v>
      </c>
      <c r="C220" s="4" t="s">
        <v>991</v>
      </c>
      <c r="D220" s="1" t="s">
        <v>992</v>
      </c>
      <c r="E220" s="1" t="s">
        <v>993</v>
      </c>
      <c r="F220" s="4" t="s">
        <v>17</v>
      </c>
      <c r="G220" s="1" t="s">
        <v>18</v>
      </c>
      <c r="H220" s="1" t="s">
        <v>19</v>
      </c>
      <c r="I220" s="1" t="s">
        <v>20</v>
      </c>
      <c r="J220" s="1" t="s">
        <v>994</v>
      </c>
      <c r="K220" s="1" t="s">
        <v>22</v>
      </c>
      <c r="L220" s="1" t="str">
        <f>HYPERLINK("https://files.afu.se/Downloads/Transcripts/Weaponized%20(George%20Knapp%20and%20Corbell)/2010 12 05 - Jeremy Corbell - SILVER SURFER UFO - Santa Monica_TWToxNbYJNA - transcript (automated).pdf","Transcript Link")</f>
        <v>Transcript Link</v>
      </c>
      <c r="M220" s="2" t="str">
        <f>HYPERLINK("https://files.afu.se/Downloads/Transcripts/Weaponized%20(George%20Knapp%20and%20Corbell)/2010 12 05 - Jeremy Corbell - SILVER SURFER UFO - Santa Monica_TWToxNbYJNA - transcript (automated).pdf","Transcript Link")</f>
        <v>Transcript Link</v>
      </c>
    </row>
    <row r="221" spans="1:13" ht="180">
      <c r="A221" s="1" t="s">
        <v>995</v>
      </c>
      <c r="B221" s="1" t="s">
        <v>13</v>
      </c>
      <c r="C221" s="4" t="s">
        <v>996</v>
      </c>
      <c r="D221" s="1" t="s">
        <v>997</v>
      </c>
      <c r="E221" s="1" t="s">
        <v>998</v>
      </c>
      <c r="F221" s="4" t="s">
        <v>17</v>
      </c>
      <c r="G221" s="1" t="s">
        <v>18</v>
      </c>
      <c r="H221" s="1" t="s">
        <v>19</v>
      </c>
      <c r="I221" s="1" t="s">
        <v>20</v>
      </c>
      <c r="J221" s="1" t="s">
        <v>999</v>
      </c>
      <c r="K221" s="1" t="s">
        <v>22</v>
      </c>
      <c r="L221" s="1" t="str">
        <f>HYPERLINK("https://files.afu.se/Downloads/Transcripts/Weaponized%20(George%20Knapp%20and%20Corbell)/2010 08 18 - Jeremy Corbell - ANGEL KILLER  The art of Jeremy Kenyon Lockyer Corbell_yqrU2AVQ328 - transcript (automated).pdf","Transcript Link")</f>
        <v>Transcript Link</v>
      </c>
      <c r="M221" s="2" t="str">
        <f>HYPERLINK("https://files.afu.se/Downloads/Transcripts/Weaponized%20(George%20Knapp%20and%20Corbell)/2010 08 18 - Jeremy Corbell - ANGEL KILLER  The art of Jeremy Kenyon Lockyer Corbell_yqrU2AVQ328 - transcript (automated).pdf","Transcript Link")</f>
        <v>Transcript Link</v>
      </c>
    </row>
    <row r="222" spans="1:13" ht="180">
      <c r="A222" s="1" t="s">
        <v>1000</v>
      </c>
      <c r="B222" s="1" t="s">
        <v>13</v>
      </c>
      <c r="C222" s="4" t="s">
        <v>1001</v>
      </c>
      <c r="D222" s="1" t="s">
        <v>1002</v>
      </c>
      <c r="E222" s="1" t="s">
        <v>1003</v>
      </c>
      <c r="F222" s="4" t="s">
        <v>17</v>
      </c>
      <c r="G222" s="1" t="s">
        <v>18</v>
      </c>
      <c r="H222" s="1" t="s">
        <v>19</v>
      </c>
      <c r="I222" s="1" t="s">
        <v>20</v>
      </c>
      <c r="J222" s="1" t="s">
        <v>1004</v>
      </c>
      <c r="K222" s="1" t="s">
        <v>22</v>
      </c>
      <c r="L222" s="1" t="str">
        <f>HYPERLINK("https://files.afu.se/Downloads/Transcripts/Weaponized%20(George%20Knapp%20and%20Corbell)/2010 07 31 - Jeremy Corbell - ICON  Pre-Event Interview with Jeremy Kenyon Lockyer Corbell_Wt7Se_a3kT8 - transcript (automated).pdf","Transcript Link")</f>
        <v>Transcript Link</v>
      </c>
      <c r="M222" s="2" t="str">
        <f>HYPERLINK("https://files.afu.se/Downloads/Transcripts/Weaponized%20(George%20Knapp%20and%20Corbell)/2010 07 31 - Jeremy Corbell - ICON  Pre-Event Interview with Jeremy Kenyon Lockyer Corbell_Wt7Se_a3kT8 - transcript (automated).pdf","Transcript Link")</f>
        <v>Transcript Link</v>
      </c>
    </row>
    <row r="223" spans="1:13" ht="180">
      <c r="A223" s="1" t="s">
        <v>1000</v>
      </c>
      <c r="B223" s="1" t="s">
        <v>13</v>
      </c>
      <c r="C223" s="4" t="s">
        <v>1005</v>
      </c>
      <c r="D223" s="1" t="s">
        <v>1006</v>
      </c>
      <c r="E223" s="1" t="s">
        <v>1007</v>
      </c>
      <c r="F223" s="4" t="s">
        <v>17</v>
      </c>
      <c r="G223" s="1" t="s">
        <v>18</v>
      </c>
      <c r="H223" s="1" t="s">
        <v>19</v>
      </c>
      <c r="I223" s="1" t="s">
        <v>20</v>
      </c>
      <c r="J223" s="1" t="s">
        <v>1008</v>
      </c>
      <c r="K223" s="1" t="s">
        <v>22</v>
      </c>
      <c r="L223" s="1" t="str">
        <f>HYPERLINK("https://files.afu.se/Downloads/Transcripts/Weaponized%20(George%20Knapp%20and%20Corbell)/2010 07 31 - Jeremy Corbell - ICON  FEAR or HOPE_Q_DX1hnoJCA - transcript (automated).pdf","Transcript Link")</f>
        <v>Transcript Link</v>
      </c>
      <c r="M223" s="2" t="str">
        <f>HYPERLINK("https://files.afu.se/Downloads/Transcripts/Weaponized%20(George%20Knapp%20and%20Corbell)/2010 07 31 - Jeremy Corbell - ICON  FEAR or HOPE_Q_DX1hnoJCA - transcript (automated).pdf","Transcript Link")</f>
        <v>Transcript Link</v>
      </c>
    </row>
    <row r="224" spans="1:13" ht="180">
      <c r="A224" s="1" t="s">
        <v>1009</v>
      </c>
      <c r="B224" s="1" t="s">
        <v>13</v>
      </c>
      <c r="C224" s="4" t="s">
        <v>1010</v>
      </c>
      <c r="D224" s="1" t="s">
        <v>1011</v>
      </c>
      <c r="E224" s="1" t="s">
        <v>1012</v>
      </c>
      <c r="F224" s="4" t="s">
        <v>17</v>
      </c>
      <c r="G224" s="1" t="s">
        <v>18</v>
      </c>
      <c r="H224" s="1" t="s">
        <v>19</v>
      </c>
      <c r="I224" s="1" t="s">
        <v>20</v>
      </c>
      <c r="J224" s="1" t="s">
        <v>1013</v>
      </c>
      <c r="K224" s="1" t="s">
        <v>22</v>
      </c>
      <c r="L224" s="1" t="str">
        <f>HYPERLINK("https://files.afu.se/Downloads/Transcripts/Weaponized%20(George%20Knapp%20and%20Corbell)/2010 07 03 - Jeremy Corbell - StringHarmonic  Katrina &amp; Jeremy_Upx2A-okHfY - transcript (automated).pdf","Transcript Link")</f>
        <v>Transcript Link</v>
      </c>
      <c r="M224" s="2" t="str">
        <f>HYPERLINK("https://files.afu.se/Downloads/Transcripts/Weaponized%20(George%20Knapp%20and%20Corbell)/2010 07 03 - Jeremy Corbell - StringHarmonic  Katrina &amp; Jeremy_Upx2A-okHfY - transcript (automated).pdf","Transcript Link")</f>
        <v>Transcript Link</v>
      </c>
    </row>
    <row r="225" spans="1:13" ht="409.5">
      <c r="A225" s="1" t="s">
        <v>1014</v>
      </c>
      <c r="B225" s="1" t="s">
        <v>13</v>
      </c>
      <c r="C225" s="4" t="s">
        <v>1015</v>
      </c>
      <c r="D225" s="1" t="s">
        <v>1016</v>
      </c>
      <c r="E225" s="1" t="s">
        <v>1017</v>
      </c>
      <c r="F225" s="4" t="s">
        <v>17</v>
      </c>
      <c r="G225" s="1" t="s">
        <v>18</v>
      </c>
      <c r="H225" s="1" t="s">
        <v>19</v>
      </c>
      <c r="I225" s="1" t="s">
        <v>20</v>
      </c>
      <c r="J225" s="1" t="s">
        <v>1018</v>
      </c>
      <c r="K225" s="1" t="s">
        <v>22</v>
      </c>
      <c r="L225" s="1" t="str">
        <f>HYPERLINK("https://files.afu.se/Downloads/Transcripts/Weaponized%20(George%20Knapp%20and%20Corbell)/2010 06 16 - Jeremy Corbell - ICON APPAREL LAUNCH_AFgSuXFtkEQ - transcript (automated).pdf","Transcript Link")</f>
        <v>Transcript Link</v>
      </c>
      <c r="M225" s="2" t="str">
        <f>HYPERLINK("https://files.afu.se/Downloads/Transcripts/Weaponized%20(George%20Knapp%20and%20Corbell)/2010 06 16 - Jeremy Corbell - ICON APPAREL LAUNCH_AFgSuXFtkEQ - transcript (automated).pdf","Transcript Link")</f>
        <v>Transcript Link</v>
      </c>
    </row>
    <row r="226" spans="1:13" ht="390">
      <c r="A226" s="1" t="s">
        <v>1019</v>
      </c>
      <c r="B226" s="1" t="s">
        <v>13</v>
      </c>
      <c r="C226" s="4" t="s">
        <v>1020</v>
      </c>
      <c r="D226" s="1" t="s">
        <v>1021</v>
      </c>
      <c r="E226" s="1" t="s">
        <v>1022</v>
      </c>
      <c r="F226" s="4" t="s">
        <v>17</v>
      </c>
      <c r="G226" s="1" t="s">
        <v>18</v>
      </c>
      <c r="H226" s="1" t="s">
        <v>19</v>
      </c>
      <c r="I226" s="1" t="s">
        <v>20</v>
      </c>
      <c r="J226" s="1" t="s">
        <v>1023</v>
      </c>
      <c r="K226" s="1" t="s">
        <v>22</v>
      </c>
      <c r="L226" s="1" t="str">
        <f>HYPERLINK("https://files.afu.se/Downloads/Transcripts/Weaponized%20(George%20Knapp%20and%20Corbell)/2010 06 09 - Jeremy Corbell - ICON APPAREL by mixed media artist Jeremy Kenyon Lockyer Corbell_DmuUAwZ0e6Q - transcript (automated).pdf","Transcript Link")</f>
        <v>Transcript Link</v>
      </c>
      <c r="M226" s="2" t="str">
        <f>HYPERLINK("https://files.afu.se/Downloads/Transcripts/Weaponized%20(George%20Knapp%20and%20Corbell)/2010 06 09 - Jeremy Corbell - ICON APPAREL by mixed media artist Jeremy Kenyon Lockyer Corbell_DmuUAwZ0e6Q - transcript (automated).pdf","Transcript Link")</f>
        <v>Transcript Link</v>
      </c>
    </row>
    <row r="227" spans="1:13" ht="409.5">
      <c r="A227" s="1" t="s">
        <v>1024</v>
      </c>
      <c r="B227" s="1" t="s">
        <v>13</v>
      </c>
      <c r="C227" s="4" t="s">
        <v>1025</v>
      </c>
      <c r="D227" s="1" t="s">
        <v>1026</v>
      </c>
      <c r="E227" s="1" t="s">
        <v>1027</v>
      </c>
      <c r="F227" s="4" t="s">
        <v>17</v>
      </c>
      <c r="G227" s="1" t="s">
        <v>18</v>
      </c>
      <c r="H227" s="1" t="s">
        <v>19</v>
      </c>
      <c r="I227" s="1" t="s">
        <v>20</v>
      </c>
      <c r="J227" s="1" t="s">
        <v>1028</v>
      </c>
      <c r="K227" s="1" t="s">
        <v>22</v>
      </c>
      <c r="L227" s="1" t="str">
        <f>HYPERLINK("https://files.afu.se/Downloads/Transcripts/Weaponized%20(George%20Knapp%20and%20Corbell)/2010 04 01 - Jeremy Corbell - WOMEN IN SUNGLASSES  Documentary Trailer_jrLZfsx291s - transcript (automated).pdf","Transcript Link")</f>
        <v>Transcript Link</v>
      </c>
      <c r="M227" s="2" t="str">
        <f>HYPERLINK("https://files.afu.se/Downloads/Transcripts/Weaponized%20(George%20Knapp%20and%20Corbell)/2010 04 01 - Jeremy Corbell - WOMEN IN SUNGLASSES  Documentary Trailer_jrLZfsx291s - transcript (automated).pdf","Transcript Link")</f>
        <v>Transcript Link</v>
      </c>
    </row>
    <row r="228" spans="1:13" ht="409.5">
      <c r="A228" s="1" t="s">
        <v>1024</v>
      </c>
      <c r="B228" s="1" t="s">
        <v>13</v>
      </c>
      <c r="C228" s="4" t="s">
        <v>1029</v>
      </c>
      <c r="D228" s="1" t="s">
        <v>1030</v>
      </c>
      <c r="E228" s="1" t="s">
        <v>1031</v>
      </c>
      <c r="F228" s="4" t="s">
        <v>17</v>
      </c>
      <c r="G228" s="1" t="s">
        <v>18</v>
      </c>
      <c r="H228" s="1" t="s">
        <v>19</v>
      </c>
      <c r="I228" s="1" t="s">
        <v>20</v>
      </c>
      <c r="J228" s="1" t="s">
        <v>1032</v>
      </c>
      <c r="K228" s="1" t="s">
        <v>22</v>
      </c>
      <c r="L228" s="1" t="str">
        <f>HYPERLINK("https://files.afu.se/Downloads/Transcripts/Weaponized%20(George%20Knapp%20and%20Corbell)/2010 04 01 - Jeremy Corbell - WOMEN IN SUNGLASSES  Original Shoot_OXXHvv6U6Mw - transcript (automated).pdf","Transcript Link")</f>
        <v>Transcript Link</v>
      </c>
      <c r="M228" s="2" t="str">
        <f>HYPERLINK("https://files.afu.se/Downloads/Transcripts/Weaponized%20(George%20Knapp%20and%20Corbell)/2010 04 01 - Jeremy Corbell - WOMEN IN SUNGLASSES  Original Shoot_OXXHvv6U6Mw - transcript (automated).pdf","Transcript Link")</f>
        <v>Transcript Link</v>
      </c>
    </row>
    <row r="229" spans="1:13" ht="409.5">
      <c r="A229" s="1" t="s">
        <v>1024</v>
      </c>
      <c r="B229" s="1" t="s">
        <v>13</v>
      </c>
      <c r="C229" s="4" t="s">
        <v>1033</v>
      </c>
      <c r="D229" s="1" t="s">
        <v>1034</v>
      </c>
      <c r="E229" s="1" t="s">
        <v>1035</v>
      </c>
      <c r="F229" s="4" t="s">
        <v>17</v>
      </c>
      <c r="G229" s="1" t="s">
        <v>18</v>
      </c>
      <c r="H229" s="1" t="s">
        <v>19</v>
      </c>
      <c r="I229" s="1" t="s">
        <v>20</v>
      </c>
      <c r="J229" s="1" t="s">
        <v>1036</v>
      </c>
      <c r="K229" s="1" t="s">
        <v>22</v>
      </c>
      <c r="L229" s="1" t="str">
        <f>HYPERLINK("https://files.afu.se/Downloads/Transcripts/Weaponized%20(George%20Knapp%20and%20Corbell)/2010 04 01 - Jeremy Corbell - ICON  Artist Jeremy Kenyon Lockyer Corbell on KCAL_YOj4u68lZO4 - transcript (automated).pdf","Transcript Link")</f>
        <v>Transcript Link</v>
      </c>
      <c r="M229" s="2" t="str">
        <f>HYPERLINK("https://files.afu.se/Downloads/Transcripts/Weaponized%20(George%20Knapp%20and%20Corbell)/2010 04 01 - Jeremy Corbell - ICON  Artist Jeremy Kenyon Lockyer Corbell on KCAL_YOj4u68lZO4 - transcript (automated).pdf","Transcript Link")</f>
        <v>Transcript Link</v>
      </c>
    </row>
    <row r="230" spans="1:13" ht="409.5">
      <c r="A230" s="1" t="s">
        <v>1037</v>
      </c>
      <c r="B230" s="1" t="s">
        <v>13</v>
      </c>
      <c r="C230" s="4" t="s">
        <v>1038</v>
      </c>
      <c r="D230" s="1" t="s">
        <v>1039</v>
      </c>
      <c r="E230" s="1" t="s">
        <v>1040</v>
      </c>
      <c r="F230" s="4" t="s">
        <v>17</v>
      </c>
      <c r="G230" s="1" t="s">
        <v>18</v>
      </c>
      <c r="H230" s="1" t="s">
        <v>19</v>
      </c>
      <c r="I230" s="1" t="s">
        <v>20</v>
      </c>
      <c r="J230" s="1" t="s">
        <v>1041</v>
      </c>
      <c r="K230" s="1" t="s">
        <v>22</v>
      </c>
      <c r="L230" s="1" t="str">
        <f>HYPERLINK("https://files.afu.se/Downloads/Transcripts/Weaponized%20(George%20Knapp%20and%20Corbell)/2010 03 31 - Jeremy Corbell - ICON  Artist Jeremy Kenyon Lockyer Corbell on KTLA_Mmp6RU3ezbg - transcript (automated).pdf","Transcript Link")</f>
        <v>Transcript Link</v>
      </c>
      <c r="M230" s="2" t="str">
        <f>HYPERLINK("https://files.afu.se/Downloads/Transcripts/Weaponized%20(George%20Knapp%20and%20Corbell)/2010 03 31 - Jeremy Corbell - ICON  Artist Jeremy Kenyon Lockyer Corbell on KTLA_Mmp6RU3ezbg - transcript (automated).pdf","Transcript Link")</f>
        <v>Transcript Link</v>
      </c>
    </row>
    <row r="231" spans="1:13" ht="409.5">
      <c r="A231" s="1" t="s">
        <v>1037</v>
      </c>
      <c r="B231" s="1" t="s">
        <v>13</v>
      </c>
      <c r="C231" s="4" t="s">
        <v>1042</v>
      </c>
      <c r="D231" s="1" t="s">
        <v>1043</v>
      </c>
      <c r="E231" s="1" t="s">
        <v>1044</v>
      </c>
      <c r="F231" s="4" t="s">
        <v>17</v>
      </c>
      <c r="G231" s="1" t="s">
        <v>18</v>
      </c>
      <c r="H231" s="1" t="s">
        <v>19</v>
      </c>
      <c r="I231" s="1" t="s">
        <v>20</v>
      </c>
      <c r="J231" s="1" t="s">
        <v>1045</v>
      </c>
      <c r="K231" s="1" t="s">
        <v>22</v>
      </c>
      <c r="L231" s="1" t="str">
        <f>HYPERLINK("https://files.afu.se/Downloads/Transcripts/Weaponized%20(George%20Knapp%20and%20Corbell)/2010 03 31 - Jeremy Corbell - ICON  POLARIZATION with mixed-media artist Jeremy Kenyon Lockyer Corbell_IrQdaMqp3ew - transcript (automated).pdf","Transcript Link")</f>
        <v>Transcript Link</v>
      </c>
      <c r="M231" s="2" t="str">
        <f>HYPERLINK("https://files.afu.se/Downloads/Transcripts/Weaponized%20(George%20Knapp%20and%20Corbell)/2010 03 31 - Jeremy Corbell - ICON  POLARIZATION with mixed-media artist Jeremy Kenyon Lockyer Corbell_IrQdaMqp3ew - transcript (automated).pdf","Transcript Link")</f>
        <v>Transcript Link</v>
      </c>
    </row>
    <row r="232" spans="1:13" ht="409.5">
      <c r="A232" s="1" t="s">
        <v>1037</v>
      </c>
      <c r="B232" s="1" t="s">
        <v>13</v>
      </c>
      <c r="C232" s="4" t="s">
        <v>1046</v>
      </c>
      <c r="D232" s="1" t="s">
        <v>1047</v>
      </c>
      <c r="E232" s="1" t="s">
        <v>1048</v>
      </c>
      <c r="F232" s="4" t="s">
        <v>17</v>
      </c>
      <c r="G232" s="1" t="s">
        <v>18</v>
      </c>
      <c r="H232" s="1" t="s">
        <v>19</v>
      </c>
      <c r="I232" s="1" t="s">
        <v>20</v>
      </c>
      <c r="J232" s="1" t="s">
        <v>1049</v>
      </c>
      <c r="K232" s="1" t="s">
        <v>22</v>
      </c>
      <c r="L232" s="1" t="str">
        <f>HYPERLINK("https://files.afu.se/Downloads/Transcripts/Weaponized%20(George%20Knapp%20and%20Corbell)/2010 03 31 - Jeremy Corbell - ICON  Pre-Premiere Location_HT3rYbuszXU - transcript (automated).pdf","Transcript Link")</f>
        <v>Transcript Link</v>
      </c>
      <c r="M232" s="2" t="str">
        <f>HYPERLINK("https://files.afu.se/Downloads/Transcripts/Weaponized%20(George%20Knapp%20and%20Corbell)/2010 03 31 - Jeremy Corbell - ICON  Pre-Premiere Location_HT3rYbuszXU - transcript (automated).pdf","Transcript Link")</f>
        <v>Transcript Link</v>
      </c>
    </row>
    <row r="233" spans="1:13" ht="409.5">
      <c r="A233" s="1" t="s">
        <v>1037</v>
      </c>
      <c r="B233" s="1" t="s">
        <v>13</v>
      </c>
      <c r="C233" s="4" t="s">
        <v>1050</v>
      </c>
      <c r="D233" s="1" t="s">
        <v>1051</v>
      </c>
      <c r="E233" s="1" t="s">
        <v>1052</v>
      </c>
      <c r="F233" s="4" t="s">
        <v>17</v>
      </c>
      <c r="G233" s="1" t="s">
        <v>18</v>
      </c>
      <c r="H233" s="1" t="s">
        <v>19</v>
      </c>
      <c r="I233" s="1" t="s">
        <v>20</v>
      </c>
      <c r="J233" s="1" t="s">
        <v>1053</v>
      </c>
      <c r="K233" s="1" t="s">
        <v>22</v>
      </c>
      <c r="L233" s="1" t="str">
        <f>HYPERLINK("https://files.afu.se/Downloads/Transcripts/Weaponized%20(George%20Knapp%20and%20Corbell)/2010 03 31 - Jeremy Corbell - ICON  SHE HAD POWER with mixed-media artist Jeremy Kenyon Lockyer Corbell_097qgW68tpA - transcript (automated).pdf","Transcript Link")</f>
        <v>Transcript Link</v>
      </c>
      <c r="M233" s="2" t="str">
        <f>HYPERLINK("https://files.afu.se/Downloads/Transcripts/Weaponized%20(George%20Knapp%20and%20Corbell)/2010 03 31 - Jeremy Corbell - ICON  SHE HAD POWER with mixed-media artist Jeremy Kenyon Lockyer Corbell_097qgW68tpA - transcript (automated).pdf","Transcript Link")</f>
        <v>Transcript Link</v>
      </c>
    </row>
    <row r="234" spans="1:13" ht="409.5">
      <c r="A234" s="1" t="s">
        <v>1037</v>
      </c>
      <c r="B234" s="1" t="s">
        <v>13</v>
      </c>
      <c r="C234" s="4" t="s">
        <v>1054</v>
      </c>
      <c r="D234" s="1" t="s">
        <v>1055</v>
      </c>
      <c r="E234" s="1" t="s">
        <v>1056</v>
      </c>
      <c r="F234" s="4" t="s">
        <v>17</v>
      </c>
      <c r="G234" s="1" t="s">
        <v>18</v>
      </c>
      <c r="H234" s="1" t="s">
        <v>19</v>
      </c>
      <c r="I234" s="1" t="s">
        <v>20</v>
      </c>
      <c r="J234" s="1" t="s">
        <v>1057</v>
      </c>
      <c r="K234" s="1" t="s">
        <v>22</v>
      </c>
      <c r="L234" s="1" t="str">
        <f>HYPERLINK("https://files.afu.se/Downloads/Transcripts/Weaponized%20(George%20Knapp%20and%20Corbell)/2010 03 31 - Jeremy Corbell - ICON  Private Event with mixed-media artist Jeremy Kenyon Lockyer Corbell_ANSG0w_vlAU - transcript (automated).pdf","Transcript Link")</f>
        <v>Transcript Link</v>
      </c>
      <c r="M234" s="2" t="str">
        <f>HYPERLINK("https://files.afu.se/Downloads/Transcripts/Weaponized%20(George%20Knapp%20and%20Corbell)/2010 03 31 - Jeremy Corbell - ICON  Private Event with mixed-media artist Jeremy Kenyon Lockyer Corbell_ANSG0w_vlAU - transcript (automated).pdf","Transcript Link")</f>
        <v>Transcript Link</v>
      </c>
    </row>
    <row r="235" spans="1:13" ht="300">
      <c r="A235" s="1" t="s">
        <v>1058</v>
      </c>
      <c r="B235" s="1" t="s">
        <v>13</v>
      </c>
      <c r="C235" s="4" t="s">
        <v>1059</v>
      </c>
      <c r="D235" s="1" t="s">
        <v>1060</v>
      </c>
      <c r="E235" s="1" t="s">
        <v>1061</v>
      </c>
      <c r="F235" s="4" t="s">
        <v>17</v>
      </c>
      <c r="G235" s="1" t="s">
        <v>18</v>
      </c>
      <c r="H235" s="1" t="s">
        <v>19</v>
      </c>
      <c r="I235" s="1" t="s">
        <v>20</v>
      </c>
      <c r="J235" s="1" t="s">
        <v>1062</v>
      </c>
      <c r="K235" s="1" t="s">
        <v>22</v>
      </c>
      <c r="L235" s="1" t="str">
        <f>HYPERLINK("https://files.afu.se/Downloads/Transcripts/Weaponized%20(George%20Knapp%20and%20Corbell)/2010 03 15 - Jeremy Corbell - NEW DISCOVERY  Evidence of UFO's found in a MASONIC lithograph from 1866_RgjByDVdmUk - transcript (automated).pdf","Transcript Link")</f>
        <v>Transcript Link</v>
      </c>
      <c r="M235" s="2" t="str">
        <f>HYPERLINK("https://files.afu.se/Downloads/Transcripts/Weaponized%20(George%20Knapp%20and%20Corbell)/2010 03 15 - Jeremy Corbell - NEW DISCOVERY  Evidence of UFO's found in a MASONIC lithograph from 1866_RgjByDVdmUk - transcript (automated).pdf","Transcript Link")</f>
        <v>Transcript Link</v>
      </c>
    </row>
    <row r="236" spans="1:13" ht="409.5">
      <c r="A236" s="1" t="s">
        <v>1063</v>
      </c>
      <c r="B236" s="1" t="s">
        <v>13</v>
      </c>
      <c r="C236" s="4" t="s">
        <v>1064</v>
      </c>
      <c r="D236" s="1" t="s">
        <v>1065</v>
      </c>
      <c r="E236" s="1" t="s">
        <v>1066</v>
      </c>
      <c r="F236" s="4" t="s">
        <v>17</v>
      </c>
      <c r="G236" s="1" t="s">
        <v>18</v>
      </c>
      <c r="H236" s="1" t="s">
        <v>19</v>
      </c>
      <c r="I236" s="1" t="s">
        <v>20</v>
      </c>
      <c r="J236" s="1" t="s">
        <v>1067</v>
      </c>
      <c r="K236" s="1" t="s">
        <v>22</v>
      </c>
      <c r="L236" s="1" t="str">
        <f>HYPERLINK("https://files.afu.se/Downloads/Transcripts/Weaponized%20(George%20Knapp%20and%20Corbell)/2009 10 10 - Jeremy Corbell - ICON  ORIGINAL SHOOT with mixed-media artist Jeremy Kenyon Lockyer Corbell_YBH7j3zOUWI - transcript (automated).pdf","Transcript Link")</f>
        <v>Transcript Link</v>
      </c>
      <c r="M236" s="2" t="str">
        <f>HYPERLINK("https://files.afu.se/Downloads/Transcripts/Weaponized%20(George%20Knapp%20and%20Corbell)/2009 10 10 - Jeremy Corbell - ICON  ORIGINAL SHOOT with mixed-media artist Jeremy Kenyon Lockyer Corbell_YBH7j3zOUWI - transcript (automated).pdf","Transcript Link")</f>
        <v>Transcript Link</v>
      </c>
    </row>
  </sheetData>
  <hyperlinks>
    <hyperlink ref="C2" r:id="rId1" xr:uid="{00000000-0004-0000-0000-000000000000}"/>
    <hyperlink ref="F2" r:id="rId2" xr:uid="{00000000-0004-0000-0000-000001000000}"/>
    <hyperlink ref="C3" r:id="rId3" xr:uid="{00000000-0004-0000-0000-000002000000}"/>
    <hyperlink ref="F3" r:id="rId4" xr:uid="{00000000-0004-0000-0000-000003000000}"/>
    <hyperlink ref="C4" r:id="rId5" xr:uid="{00000000-0004-0000-0000-000004000000}"/>
    <hyperlink ref="F4" r:id="rId6" xr:uid="{00000000-0004-0000-0000-000005000000}"/>
    <hyperlink ref="C5" r:id="rId7" xr:uid="{00000000-0004-0000-0000-000006000000}"/>
    <hyperlink ref="F5" r:id="rId8" xr:uid="{00000000-0004-0000-0000-000007000000}"/>
    <hyperlink ref="C6" r:id="rId9" xr:uid="{00000000-0004-0000-0000-000008000000}"/>
    <hyperlink ref="F6" r:id="rId10" xr:uid="{00000000-0004-0000-0000-000009000000}"/>
    <hyperlink ref="C7" r:id="rId11" xr:uid="{00000000-0004-0000-0000-00000A000000}"/>
    <hyperlink ref="F7" r:id="rId12" xr:uid="{00000000-0004-0000-0000-00000B000000}"/>
    <hyperlink ref="C8" r:id="rId13" xr:uid="{00000000-0004-0000-0000-00000C000000}"/>
    <hyperlink ref="F8" r:id="rId14" xr:uid="{00000000-0004-0000-0000-00000D000000}"/>
    <hyperlink ref="C9" r:id="rId15" xr:uid="{00000000-0004-0000-0000-00000E000000}"/>
    <hyperlink ref="F9" r:id="rId16" xr:uid="{00000000-0004-0000-0000-00000F000000}"/>
    <hyperlink ref="C10" r:id="rId17" xr:uid="{00000000-0004-0000-0000-000010000000}"/>
    <hyperlink ref="F10" r:id="rId18" xr:uid="{00000000-0004-0000-0000-000011000000}"/>
    <hyperlink ref="C11" r:id="rId19" xr:uid="{00000000-0004-0000-0000-000012000000}"/>
    <hyperlink ref="F11" r:id="rId20" xr:uid="{00000000-0004-0000-0000-000013000000}"/>
    <hyperlink ref="C12" r:id="rId21" xr:uid="{00000000-0004-0000-0000-000014000000}"/>
    <hyperlink ref="F12" r:id="rId22" xr:uid="{00000000-0004-0000-0000-000015000000}"/>
    <hyperlink ref="C13" r:id="rId23" xr:uid="{00000000-0004-0000-0000-000016000000}"/>
    <hyperlink ref="F13" r:id="rId24" xr:uid="{00000000-0004-0000-0000-000017000000}"/>
    <hyperlink ref="C14" r:id="rId25" xr:uid="{00000000-0004-0000-0000-000018000000}"/>
    <hyperlink ref="F14" r:id="rId26" xr:uid="{00000000-0004-0000-0000-000019000000}"/>
    <hyperlink ref="C15" r:id="rId27" xr:uid="{00000000-0004-0000-0000-00001A000000}"/>
    <hyperlink ref="F15" r:id="rId28" xr:uid="{00000000-0004-0000-0000-00001B000000}"/>
    <hyperlink ref="C16" r:id="rId29" xr:uid="{00000000-0004-0000-0000-00001C000000}"/>
    <hyperlink ref="F16" r:id="rId30" xr:uid="{00000000-0004-0000-0000-00001D000000}"/>
    <hyperlink ref="C17" r:id="rId31" xr:uid="{00000000-0004-0000-0000-00001E000000}"/>
    <hyperlink ref="F17" r:id="rId32" xr:uid="{00000000-0004-0000-0000-00001F000000}"/>
    <hyperlink ref="C18" r:id="rId33" xr:uid="{00000000-0004-0000-0000-000020000000}"/>
    <hyperlink ref="F18" r:id="rId34" xr:uid="{00000000-0004-0000-0000-000021000000}"/>
    <hyperlink ref="C19" r:id="rId35" xr:uid="{00000000-0004-0000-0000-000022000000}"/>
    <hyperlink ref="F19" r:id="rId36" xr:uid="{00000000-0004-0000-0000-000023000000}"/>
    <hyperlink ref="C20" r:id="rId37" xr:uid="{00000000-0004-0000-0000-000024000000}"/>
    <hyperlink ref="F20" r:id="rId38" xr:uid="{00000000-0004-0000-0000-000025000000}"/>
    <hyperlink ref="C21" r:id="rId39" xr:uid="{00000000-0004-0000-0000-000026000000}"/>
    <hyperlink ref="F21" r:id="rId40" xr:uid="{00000000-0004-0000-0000-000027000000}"/>
    <hyperlink ref="C22" r:id="rId41" xr:uid="{00000000-0004-0000-0000-000028000000}"/>
    <hyperlink ref="F22" r:id="rId42" xr:uid="{00000000-0004-0000-0000-000029000000}"/>
    <hyperlink ref="C23" r:id="rId43" xr:uid="{00000000-0004-0000-0000-00002A000000}"/>
    <hyperlink ref="F23" r:id="rId44" xr:uid="{00000000-0004-0000-0000-00002B000000}"/>
    <hyperlink ref="C24" r:id="rId45" xr:uid="{00000000-0004-0000-0000-00002C000000}"/>
    <hyperlink ref="F24" r:id="rId46" xr:uid="{00000000-0004-0000-0000-00002D000000}"/>
    <hyperlink ref="C25" r:id="rId47" xr:uid="{00000000-0004-0000-0000-00002E000000}"/>
    <hyperlink ref="F25" r:id="rId48" xr:uid="{00000000-0004-0000-0000-00002F000000}"/>
    <hyperlink ref="C26" r:id="rId49" xr:uid="{00000000-0004-0000-0000-000030000000}"/>
    <hyperlink ref="F26" r:id="rId50" xr:uid="{00000000-0004-0000-0000-000031000000}"/>
    <hyperlink ref="C27" r:id="rId51" xr:uid="{00000000-0004-0000-0000-000032000000}"/>
    <hyperlink ref="F27" r:id="rId52" xr:uid="{00000000-0004-0000-0000-000033000000}"/>
    <hyperlink ref="C28" r:id="rId53" xr:uid="{00000000-0004-0000-0000-000034000000}"/>
    <hyperlink ref="F28" r:id="rId54" xr:uid="{00000000-0004-0000-0000-000035000000}"/>
    <hyperlink ref="C29" r:id="rId55" xr:uid="{00000000-0004-0000-0000-000036000000}"/>
    <hyperlink ref="F29" r:id="rId56" xr:uid="{00000000-0004-0000-0000-000037000000}"/>
    <hyperlink ref="C30" r:id="rId57" xr:uid="{00000000-0004-0000-0000-000038000000}"/>
    <hyperlink ref="F30" r:id="rId58" xr:uid="{00000000-0004-0000-0000-000039000000}"/>
    <hyperlink ref="C31" r:id="rId59" xr:uid="{00000000-0004-0000-0000-00003A000000}"/>
    <hyperlink ref="F31" r:id="rId60" xr:uid="{00000000-0004-0000-0000-00003B000000}"/>
    <hyperlink ref="C32" r:id="rId61" xr:uid="{00000000-0004-0000-0000-00003C000000}"/>
    <hyperlink ref="F32" r:id="rId62" xr:uid="{00000000-0004-0000-0000-00003D000000}"/>
    <hyperlink ref="C33" r:id="rId63" xr:uid="{00000000-0004-0000-0000-00003E000000}"/>
    <hyperlink ref="F33" r:id="rId64" xr:uid="{00000000-0004-0000-0000-00003F000000}"/>
    <hyperlink ref="C34" r:id="rId65" xr:uid="{00000000-0004-0000-0000-000040000000}"/>
    <hyperlink ref="F34" r:id="rId66" xr:uid="{00000000-0004-0000-0000-000041000000}"/>
    <hyperlink ref="C35" r:id="rId67" xr:uid="{00000000-0004-0000-0000-000042000000}"/>
    <hyperlink ref="F35" r:id="rId68" xr:uid="{00000000-0004-0000-0000-000043000000}"/>
    <hyperlink ref="C36" r:id="rId69" xr:uid="{00000000-0004-0000-0000-000044000000}"/>
    <hyperlink ref="F36" r:id="rId70" xr:uid="{00000000-0004-0000-0000-000045000000}"/>
    <hyperlink ref="C37" r:id="rId71" xr:uid="{00000000-0004-0000-0000-000046000000}"/>
    <hyperlink ref="F37" r:id="rId72" xr:uid="{00000000-0004-0000-0000-000047000000}"/>
    <hyperlink ref="C38" r:id="rId73" xr:uid="{00000000-0004-0000-0000-000048000000}"/>
    <hyperlink ref="F38" r:id="rId74" xr:uid="{00000000-0004-0000-0000-000049000000}"/>
    <hyperlink ref="C39" r:id="rId75" xr:uid="{00000000-0004-0000-0000-00004A000000}"/>
    <hyperlink ref="F39" r:id="rId76" xr:uid="{00000000-0004-0000-0000-00004B000000}"/>
    <hyperlink ref="C40" r:id="rId77" xr:uid="{00000000-0004-0000-0000-00004C000000}"/>
    <hyperlink ref="F40" r:id="rId78" xr:uid="{00000000-0004-0000-0000-00004D000000}"/>
    <hyperlink ref="C41" r:id="rId79" xr:uid="{00000000-0004-0000-0000-00004E000000}"/>
    <hyperlink ref="F41" r:id="rId80" xr:uid="{00000000-0004-0000-0000-00004F000000}"/>
    <hyperlink ref="C42" r:id="rId81" xr:uid="{00000000-0004-0000-0000-000050000000}"/>
    <hyperlink ref="F42" r:id="rId82" xr:uid="{00000000-0004-0000-0000-000051000000}"/>
    <hyperlink ref="C43" r:id="rId83" xr:uid="{00000000-0004-0000-0000-000052000000}"/>
    <hyperlink ref="F43" r:id="rId84" xr:uid="{00000000-0004-0000-0000-000053000000}"/>
    <hyperlink ref="C44" r:id="rId85" xr:uid="{00000000-0004-0000-0000-000054000000}"/>
    <hyperlink ref="F44" r:id="rId86" xr:uid="{00000000-0004-0000-0000-000055000000}"/>
    <hyperlink ref="C45" r:id="rId87" xr:uid="{00000000-0004-0000-0000-000056000000}"/>
    <hyperlink ref="F45" r:id="rId88" xr:uid="{00000000-0004-0000-0000-000057000000}"/>
    <hyperlink ref="C46" r:id="rId89" xr:uid="{00000000-0004-0000-0000-000058000000}"/>
    <hyperlink ref="F46" r:id="rId90" xr:uid="{00000000-0004-0000-0000-000059000000}"/>
    <hyperlink ref="C47" r:id="rId91" xr:uid="{00000000-0004-0000-0000-00005A000000}"/>
    <hyperlink ref="F47" r:id="rId92" xr:uid="{00000000-0004-0000-0000-00005B000000}"/>
    <hyperlink ref="C48" r:id="rId93" xr:uid="{00000000-0004-0000-0000-00005C000000}"/>
    <hyperlink ref="F48" r:id="rId94" xr:uid="{00000000-0004-0000-0000-00005D000000}"/>
    <hyperlink ref="C49" r:id="rId95" xr:uid="{00000000-0004-0000-0000-00005E000000}"/>
    <hyperlink ref="F49" r:id="rId96" xr:uid="{00000000-0004-0000-0000-00005F000000}"/>
    <hyperlink ref="C50" r:id="rId97" xr:uid="{00000000-0004-0000-0000-000060000000}"/>
    <hyperlink ref="F50" r:id="rId98" xr:uid="{00000000-0004-0000-0000-000061000000}"/>
    <hyperlink ref="C51" r:id="rId99" xr:uid="{00000000-0004-0000-0000-000062000000}"/>
    <hyperlink ref="F51" r:id="rId100" xr:uid="{00000000-0004-0000-0000-000063000000}"/>
    <hyperlink ref="C52" r:id="rId101" xr:uid="{00000000-0004-0000-0000-000064000000}"/>
    <hyperlink ref="F52" r:id="rId102" xr:uid="{00000000-0004-0000-0000-000065000000}"/>
    <hyperlink ref="C53" r:id="rId103" xr:uid="{00000000-0004-0000-0000-000066000000}"/>
    <hyperlink ref="F53" r:id="rId104" xr:uid="{00000000-0004-0000-0000-000067000000}"/>
    <hyperlink ref="C54" r:id="rId105" xr:uid="{00000000-0004-0000-0000-000068000000}"/>
    <hyperlink ref="F54" r:id="rId106" xr:uid="{00000000-0004-0000-0000-000069000000}"/>
    <hyperlink ref="C55" r:id="rId107" xr:uid="{00000000-0004-0000-0000-00006A000000}"/>
    <hyperlink ref="F55" r:id="rId108" xr:uid="{00000000-0004-0000-0000-00006B000000}"/>
    <hyperlink ref="C56" r:id="rId109" xr:uid="{00000000-0004-0000-0000-00006C000000}"/>
    <hyperlink ref="F56" r:id="rId110" xr:uid="{00000000-0004-0000-0000-00006D000000}"/>
    <hyperlink ref="C57" r:id="rId111" xr:uid="{00000000-0004-0000-0000-00006E000000}"/>
    <hyperlink ref="F57" r:id="rId112" xr:uid="{00000000-0004-0000-0000-00006F000000}"/>
    <hyperlink ref="C58" r:id="rId113" xr:uid="{00000000-0004-0000-0000-000070000000}"/>
    <hyperlink ref="F58" r:id="rId114" xr:uid="{00000000-0004-0000-0000-000071000000}"/>
    <hyperlink ref="C59" r:id="rId115" xr:uid="{00000000-0004-0000-0000-000072000000}"/>
    <hyperlink ref="F59" r:id="rId116" xr:uid="{00000000-0004-0000-0000-000073000000}"/>
    <hyperlink ref="C60" r:id="rId117" xr:uid="{00000000-0004-0000-0000-000074000000}"/>
    <hyperlink ref="F60" r:id="rId118" xr:uid="{00000000-0004-0000-0000-000075000000}"/>
    <hyperlink ref="C61" r:id="rId119" xr:uid="{00000000-0004-0000-0000-000076000000}"/>
    <hyperlink ref="F61" r:id="rId120" xr:uid="{00000000-0004-0000-0000-000077000000}"/>
    <hyperlink ref="C62" r:id="rId121" xr:uid="{00000000-0004-0000-0000-000078000000}"/>
    <hyperlink ref="F62" r:id="rId122" xr:uid="{00000000-0004-0000-0000-000079000000}"/>
    <hyperlink ref="C63" r:id="rId123" xr:uid="{00000000-0004-0000-0000-00007A000000}"/>
    <hyperlink ref="F63" r:id="rId124" xr:uid="{00000000-0004-0000-0000-00007B000000}"/>
    <hyperlink ref="C64" r:id="rId125" xr:uid="{00000000-0004-0000-0000-00007C000000}"/>
    <hyperlink ref="F64" r:id="rId126" xr:uid="{00000000-0004-0000-0000-00007D000000}"/>
    <hyperlink ref="C65" r:id="rId127" xr:uid="{00000000-0004-0000-0000-00007E000000}"/>
    <hyperlink ref="F65" r:id="rId128" xr:uid="{00000000-0004-0000-0000-00007F000000}"/>
    <hyperlink ref="C66" r:id="rId129" xr:uid="{00000000-0004-0000-0000-000080000000}"/>
    <hyperlink ref="F66" r:id="rId130" xr:uid="{00000000-0004-0000-0000-000081000000}"/>
    <hyperlink ref="C67" r:id="rId131" xr:uid="{00000000-0004-0000-0000-000082000000}"/>
    <hyperlink ref="F67" r:id="rId132" xr:uid="{00000000-0004-0000-0000-000083000000}"/>
    <hyperlink ref="C68" r:id="rId133" xr:uid="{00000000-0004-0000-0000-000084000000}"/>
    <hyperlink ref="F68" r:id="rId134" xr:uid="{00000000-0004-0000-0000-000085000000}"/>
    <hyperlink ref="C69" r:id="rId135" xr:uid="{00000000-0004-0000-0000-000086000000}"/>
    <hyperlink ref="F69" r:id="rId136" xr:uid="{00000000-0004-0000-0000-000087000000}"/>
    <hyperlink ref="C70" r:id="rId137" xr:uid="{00000000-0004-0000-0000-000088000000}"/>
    <hyperlink ref="F70" r:id="rId138" xr:uid="{00000000-0004-0000-0000-000089000000}"/>
    <hyperlink ref="C71" r:id="rId139" xr:uid="{00000000-0004-0000-0000-00008A000000}"/>
    <hyperlink ref="F71" r:id="rId140" xr:uid="{00000000-0004-0000-0000-00008B000000}"/>
    <hyperlink ref="C72" r:id="rId141" xr:uid="{00000000-0004-0000-0000-00008C000000}"/>
    <hyperlink ref="F72" r:id="rId142" xr:uid="{00000000-0004-0000-0000-00008D000000}"/>
    <hyperlink ref="C73" r:id="rId143" xr:uid="{00000000-0004-0000-0000-00008E000000}"/>
    <hyperlink ref="F73" r:id="rId144" xr:uid="{00000000-0004-0000-0000-00008F000000}"/>
    <hyperlink ref="C74" r:id="rId145" xr:uid="{00000000-0004-0000-0000-000090000000}"/>
    <hyperlink ref="F74" r:id="rId146" xr:uid="{00000000-0004-0000-0000-000091000000}"/>
    <hyperlink ref="C75" r:id="rId147" xr:uid="{00000000-0004-0000-0000-000092000000}"/>
    <hyperlink ref="F75" r:id="rId148" xr:uid="{00000000-0004-0000-0000-000093000000}"/>
    <hyperlink ref="C76" r:id="rId149" xr:uid="{00000000-0004-0000-0000-000094000000}"/>
    <hyperlink ref="F76" r:id="rId150" xr:uid="{00000000-0004-0000-0000-000095000000}"/>
    <hyperlink ref="C77" r:id="rId151" xr:uid="{00000000-0004-0000-0000-000096000000}"/>
    <hyperlink ref="F77" r:id="rId152" xr:uid="{00000000-0004-0000-0000-000097000000}"/>
    <hyperlink ref="C78" r:id="rId153" xr:uid="{00000000-0004-0000-0000-000098000000}"/>
    <hyperlink ref="F78" r:id="rId154" xr:uid="{00000000-0004-0000-0000-000099000000}"/>
    <hyperlink ref="C79" r:id="rId155" xr:uid="{00000000-0004-0000-0000-00009A000000}"/>
    <hyperlink ref="F79" r:id="rId156" xr:uid="{00000000-0004-0000-0000-00009B000000}"/>
    <hyperlink ref="C80" r:id="rId157" xr:uid="{00000000-0004-0000-0000-00009C000000}"/>
    <hyperlink ref="F80" r:id="rId158" xr:uid="{00000000-0004-0000-0000-00009D000000}"/>
    <hyperlink ref="C81" r:id="rId159" xr:uid="{00000000-0004-0000-0000-00009E000000}"/>
    <hyperlink ref="F81" r:id="rId160" xr:uid="{00000000-0004-0000-0000-00009F000000}"/>
    <hyperlink ref="C82" r:id="rId161" xr:uid="{00000000-0004-0000-0000-0000A0000000}"/>
    <hyperlink ref="F82" r:id="rId162" xr:uid="{00000000-0004-0000-0000-0000A1000000}"/>
    <hyperlink ref="C83" r:id="rId163" xr:uid="{00000000-0004-0000-0000-0000A2000000}"/>
    <hyperlink ref="F83" r:id="rId164" xr:uid="{00000000-0004-0000-0000-0000A3000000}"/>
    <hyperlink ref="C84" r:id="rId165" xr:uid="{00000000-0004-0000-0000-0000A4000000}"/>
    <hyperlink ref="F84" r:id="rId166" xr:uid="{00000000-0004-0000-0000-0000A5000000}"/>
    <hyperlink ref="C85" r:id="rId167" xr:uid="{00000000-0004-0000-0000-0000A6000000}"/>
    <hyperlink ref="F85" r:id="rId168" xr:uid="{00000000-0004-0000-0000-0000A7000000}"/>
    <hyperlink ref="C86" r:id="rId169" xr:uid="{00000000-0004-0000-0000-0000A8000000}"/>
    <hyperlink ref="F86" r:id="rId170" xr:uid="{00000000-0004-0000-0000-0000A9000000}"/>
    <hyperlink ref="C87" r:id="rId171" xr:uid="{00000000-0004-0000-0000-0000AA000000}"/>
    <hyperlink ref="F87" r:id="rId172" xr:uid="{00000000-0004-0000-0000-0000AB000000}"/>
    <hyperlink ref="C88" r:id="rId173" xr:uid="{00000000-0004-0000-0000-0000AC000000}"/>
    <hyperlink ref="F88" r:id="rId174" xr:uid="{00000000-0004-0000-0000-0000AD000000}"/>
    <hyperlink ref="C89" r:id="rId175" xr:uid="{00000000-0004-0000-0000-0000AE000000}"/>
    <hyperlink ref="F89" r:id="rId176" xr:uid="{00000000-0004-0000-0000-0000AF000000}"/>
    <hyperlink ref="C90" r:id="rId177" xr:uid="{00000000-0004-0000-0000-0000B0000000}"/>
    <hyperlink ref="F90" r:id="rId178" xr:uid="{00000000-0004-0000-0000-0000B1000000}"/>
    <hyperlink ref="C91" r:id="rId179" xr:uid="{00000000-0004-0000-0000-0000B2000000}"/>
    <hyperlink ref="F91" r:id="rId180" xr:uid="{00000000-0004-0000-0000-0000B3000000}"/>
    <hyperlink ref="C92" r:id="rId181" xr:uid="{00000000-0004-0000-0000-0000B4000000}"/>
    <hyperlink ref="F92" r:id="rId182" xr:uid="{00000000-0004-0000-0000-0000B5000000}"/>
    <hyperlink ref="C93" r:id="rId183" xr:uid="{00000000-0004-0000-0000-0000B6000000}"/>
    <hyperlink ref="F93" r:id="rId184" xr:uid="{00000000-0004-0000-0000-0000B7000000}"/>
    <hyperlink ref="C94" r:id="rId185" xr:uid="{00000000-0004-0000-0000-0000B8000000}"/>
    <hyperlink ref="F94" r:id="rId186" xr:uid="{00000000-0004-0000-0000-0000B9000000}"/>
    <hyperlink ref="C95" r:id="rId187" xr:uid="{00000000-0004-0000-0000-0000BA000000}"/>
    <hyperlink ref="F95" r:id="rId188" xr:uid="{00000000-0004-0000-0000-0000BB000000}"/>
    <hyperlink ref="C96" r:id="rId189" xr:uid="{00000000-0004-0000-0000-0000BC000000}"/>
    <hyperlink ref="F96" r:id="rId190" xr:uid="{00000000-0004-0000-0000-0000BD000000}"/>
    <hyperlink ref="C97" r:id="rId191" xr:uid="{00000000-0004-0000-0000-0000BE000000}"/>
    <hyperlink ref="F97" r:id="rId192" xr:uid="{00000000-0004-0000-0000-0000BF000000}"/>
    <hyperlink ref="C98" r:id="rId193" xr:uid="{00000000-0004-0000-0000-0000C0000000}"/>
    <hyperlink ref="F98" r:id="rId194" xr:uid="{00000000-0004-0000-0000-0000C1000000}"/>
    <hyperlink ref="C99" r:id="rId195" xr:uid="{00000000-0004-0000-0000-0000C2000000}"/>
    <hyperlink ref="F99" r:id="rId196" xr:uid="{00000000-0004-0000-0000-0000C3000000}"/>
    <hyperlink ref="C100" r:id="rId197" xr:uid="{00000000-0004-0000-0000-0000C4000000}"/>
    <hyperlink ref="F100" r:id="rId198" xr:uid="{00000000-0004-0000-0000-0000C5000000}"/>
    <hyperlink ref="C101" r:id="rId199" xr:uid="{00000000-0004-0000-0000-0000C6000000}"/>
    <hyperlink ref="F101" r:id="rId200" xr:uid="{00000000-0004-0000-0000-0000C7000000}"/>
    <hyperlink ref="C102" r:id="rId201" xr:uid="{00000000-0004-0000-0000-0000C8000000}"/>
    <hyperlink ref="F102" r:id="rId202" xr:uid="{00000000-0004-0000-0000-0000C9000000}"/>
    <hyperlink ref="C103" r:id="rId203" xr:uid="{00000000-0004-0000-0000-0000CA000000}"/>
    <hyperlink ref="F103" r:id="rId204" xr:uid="{00000000-0004-0000-0000-0000CB000000}"/>
    <hyperlink ref="C104" r:id="rId205" xr:uid="{00000000-0004-0000-0000-0000CC000000}"/>
    <hyperlink ref="F104" r:id="rId206" xr:uid="{00000000-0004-0000-0000-0000CD000000}"/>
    <hyperlink ref="C105" r:id="rId207" xr:uid="{00000000-0004-0000-0000-0000CE000000}"/>
    <hyperlink ref="F105" r:id="rId208" xr:uid="{00000000-0004-0000-0000-0000CF000000}"/>
    <hyperlink ref="C106" r:id="rId209" xr:uid="{00000000-0004-0000-0000-0000D0000000}"/>
    <hyperlink ref="F106" r:id="rId210" xr:uid="{00000000-0004-0000-0000-0000D1000000}"/>
    <hyperlink ref="C107" r:id="rId211" xr:uid="{00000000-0004-0000-0000-0000D2000000}"/>
    <hyperlink ref="F107" r:id="rId212" xr:uid="{00000000-0004-0000-0000-0000D3000000}"/>
    <hyperlink ref="C108" r:id="rId213" xr:uid="{00000000-0004-0000-0000-0000D4000000}"/>
    <hyperlink ref="F108" r:id="rId214" xr:uid="{00000000-0004-0000-0000-0000D5000000}"/>
    <hyperlink ref="C109" r:id="rId215" xr:uid="{00000000-0004-0000-0000-0000D6000000}"/>
    <hyperlink ref="F109" r:id="rId216" xr:uid="{00000000-0004-0000-0000-0000D7000000}"/>
    <hyperlink ref="C110" r:id="rId217" xr:uid="{00000000-0004-0000-0000-0000D8000000}"/>
    <hyperlink ref="F110" r:id="rId218" xr:uid="{00000000-0004-0000-0000-0000D9000000}"/>
    <hyperlink ref="C111" r:id="rId219" xr:uid="{00000000-0004-0000-0000-0000DA000000}"/>
    <hyperlink ref="F111" r:id="rId220" xr:uid="{00000000-0004-0000-0000-0000DB000000}"/>
    <hyperlink ref="C112" r:id="rId221" xr:uid="{00000000-0004-0000-0000-0000DC000000}"/>
    <hyperlink ref="F112" r:id="rId222" xr:uid="{00000000-0004-0000-0000-0000DD000000}"/>
    <hyperlink ref="C113" r:id="rId223" xr:uid="{00000000-0004-0000-0000-0000DE000000}"/>
    <hyperlink ref="F113" r:id="rId224" xr:uid="{00000000-0004-0000-0000-0000DF000000}"/>
    <hyperlink ref="C114" r:id="rId225" xr:uid="{00000000-0004-0000-0000-0000E0000000}"/>
    <hyperlink ref="F114" r:id="rId226" xr:uid="{00000000-0004-0000-0000-0000E1000000}"/>
    <hyperlink ref="C115" r:id="rId227" xr:uid="{00000000-0004-0000-0000-0000E2000000}"/>
    <hyperlink ref="F115" r:id="rId228" xr:uid="{00000000-0004-0000-0000-0000E3000000}"/>
    <hyperlink ref="C116" r:id="rId229" xr:uid="{00000000-0004-0000-0000-0000E4000000}"/>
    <hyperlink ref="F116" r:id="rId230" xr:uid="{00000000-0004-0000-0000-0000E5000000}"/>
    <hyperlink ref="C117" r:id="rId231" xr:uid="{00000000-0004-0000-0000-0000E6000000}"/>
    <hyperlink ref="F117" r:id="rId232" xr:uid="{00000000-0004-0000-0000-0000E7000000}"/>
    <hyperlink ref="C118" r:id="rId233" xr:uid="{00000000-0004-0000-0000-0000E8000000}"/>
    <hyperlink ref="F118" r:id="rId234" xr:uid="{00000000-0004-0000-0000-0000E9000000}"/>
    <hyperlink ref="C119" r:id="rId235" xr:uid="{00000000-0004-0000-0000-0000EA000000}"/>
    <hyperlink ref="F119" r:id="rId236" xr:uid="{00000000-0004-0000-0000-0000EB000000}"/>
    <hyperlink ref="C120" r:id="rId237" xr:uid="{00000000-0004-0000-0000-0000EC000000}"/>
    <hyperlink ref="F120" r:id="rId238" xr:uid="{00000000-0004-0000-0000-0000ED000000}"/>
    <hyperlink ref="C121" r:id="rId239" xr:uid="{00000000-0004-0000-0000-0000EE000000}"/>
    <hyperlink ref="F121" r:id="rId240" xr:uid="{00000000-0004-0000-0000-0000EF000000}"/>
    <hyperlink ref="C122" r:id="rId241" xr:uid="{00000000-0004-0000-0000-0000F0000000}"/>
    <hyperlink ref="F122" r:id="rId242" xr:uid="{00000000-0004-0000-0000-0000F1000000}"/>
    <hyperlink ref="C123" r:id="rId243" xr:uid="{00000000-0004-0000-0000-0000F2000000}"/>
    <hyperlink ref="F123" r:id="rId244" xr:uid="{00000000-0004-0000-0000-0000F3000000}"/>
    <hyperlink ref="C124" r:id="rId245" xr:uid="{00000000-0004-0000-0000-0000F4000000}"/>
    <hyperlink ref="F124" r:id="rId246" xr:uid="{00000000-0004-0000-0000-0000F5000000}"/>
    <hyperlink ref="C125" r:id="rId247" xr:uid="{00000000-0004-0000-0000-0000F6000000}"/>
    <hyperlink ref="F125" r:id="rId248" xr:uid="{00000000-0004-0000-0000-0000F7000000}"/>
    <hyperlink ref="C126" r:id="rId249" xr:uid="{00000000-0004-0000-0000-0000F8000000}"/>
    <hyperlink ref="F126" r:id="rId250" xr:uid="{00000000-0004-0000-0000-0000F9000000}"/>
    <hyperlink ref="C127" r:id="rId251" xr:uid="{00000000-0004-0000-0000-0000FA000000}"/>
    <hyperlink ref="F127" r:id="rId252" xr:uid="{00000000-0004-0000-0000-0000FB000000}"/>
    <hyperlink ref="C128" r:id="rId253" xr:uid="{00000000-0004-0000-0000-0000FC000000}"/>
    <hyperlink ref="F128" r:id="rId254" xr:uid="{00000000-0004-0000-0000-0000FD000000}"/>
    <hyperlink ref="C129" r:id="rId255" xr:uid="{00000000-0004-0000-0000-0000FE000000}"/>
    <hyperlink ref="F129" r:id="rId256" xr:uid="{00000000-0004-0000-0000-0000FF000000}"/>
    <hyperlink ref="C130" r:id="rId257" xr:uid="{00000000-0004-0000-0000-000000010000}"/>
    <hyperlink ref="F130" r:id="rId258" xr:uid="{00000000-0004-0000-0000-000001010000}"/>
    <hyperlink ref="C131" r:id="rId259" xr:uid="{00000000-0004-0000-0000-000002010000}"/>
    <hyperlink ref="F131" r:id="rId260" xr:uid="{00000000-0004-0000-0000-000003010000}"/>
    <hyperlink ref="C132" r:id="rId261" xr:uid="{00000000-0004-0000-0000-000004010000}"/>
    <hyperlink ref="F132" r:id="rId262" xr:uid="{00000000-0004-0000-0000-000005010000}"/>
    <hyperlink ref="C133" r:id="rId263" xr:uid="{00000000-0004-0000-0000-000006010000}"/>
    <hyperlink ref="F133" r:id="rId264" xr:uid="{00000000-0004-0000-0000-000007010000}"/>
    <hyperlink ref="C134" r:id="rId265" xr:uid="{00000000-0004-0000-0000-000008010000}"/>
    <hyperlink ref="F134" r:id="rId266" xr:uid="{00000000-0004-0000-0000-000009010000}"/>
    <hyperlink ref="C135" r:id="rId267" xr:uid="{00000000-0004-0000-0000-00000A010000}"/>
    <hyperlink ref="F135" r:id="rId268" xr:uid="{00000000-0004-0000-0000-00000B010000}"/>
    <hyperlink ref="C136" r:id="rId269" xr:uid="{00000000-0004-0000-0000-00000C010000}"/>
    <hyperlink ref="F136" r:id="rId270" xr:uid="{00000000-0004-0000-0000-00000D010000}"/>
    <hyperlink ref="C137" r:id="rId271" xr:uid="{00000000-0004-0000-0000-00000E010000}"/>
    <hyperlink ref="F137" r:id="rId272" xr:uid="{00000000-0004-0000-0000-00000F010000}"/>
    <hyperlink ref="C138" r:id="rId273" xr:uid="{00000000-0004-0000-0000-000010010000}"/>
    <hyperlink ref="F138" r:id="rId274" xr:uid="{00000000-0004-0000-0000-000011010000}"/>
    <hyperlink ref="C139" r:id="rId275" xr:uid="{00000000-0004-0000-0000-000012010000}"/>
    <hyperlink ref="F139" r:id="rId276" xr:uid="{00000000-0004-0000-0000-000013010000}"/>
    <hyperlink ref="C140" r:id="rId277" xr:uid="{00000000-0004-0000-0000-000014010000}"/>
    <hyperlink ref="F140" r:id="rId278" xr:uid="{00000000-0004-0000-0000-000015010000}"/>
    <hyperlink ref="C141" r:id="rId279" xr:uid="{00000000-0004-0000-0000-000016010000}"/>
    <hyperlink ref="F141" r:id="rId280" xr:uid="{00000000-0004-0000-0000-000017010000}"/>
    <hyperlink ref="C142" r:id="rId281" xr:uid="{00000000-0004-0000-0000-000018010000}"/>
    <hyperlink ref="F142" r:id="rId282" xr:uid="{00000000-0004-0000-0000-000019010000}"/>
    <hyperlink ref="C143" r:id="rId283" xr:uid="{00000000-0004-0000-0000-00001A010000}"/>
    <hyperlink ref="F143" r:id="rId284" xr:uid="{00000000-0004-0000-0000-00001B010000}"/>
    <hyperlink ref="C144" r:id="rId285" xr:uid="{00000000-0004-0000-0000-00001C010000}"/>
    <hyperlink ref="F144" r:id="rId286" xr:uid="{00000000-0004-0000-0000-00001D010000}"/>
    <hyperlink ref="C145" r:id="rId287" xr:uid="{00000000-0004-0000-0000-00001E010000}"/>
    <hyperlink ref="F145" r:id="rId288" xr:uid="{00000000-0004-0000-0000-00001F010000}"/>
    <hyperlink ref="C146" r:id="rId289" xr:uid="{00000000-0004-0000-0000-000020010000}"/>
    <hyperlink ref="F146" r:id="rId290" xr:uid="{00000000-0004-0000-0000-000021010000}"/>
    <hyperlink ref="C147" r:id="rId291" xr:uid="{00000000-0004-0000-0000-000022010000}"/>
    <hyperlink ref="F147" r:id="rId292" xr:uid="{00000000-0004-0000-0000-000023010000}"/>
    <hyperlink ref="C148" r:id="rId293" xr:uid="{00000000-0004-0000-0000-000024010000}"/>
    <hyperlink ref="F148" r:id="rId294" xr:uid="{00000000-0004-0000-0000-000025010000}"/>
    <hyperlink ref="C149" r:id="rId295" xr:uid="{00000000-0004-0000-0000-000026010000}"/>
    <hyperlink ref="F149" r:id="rId296" xr:uid="{00000000-0004-0000-0000-000027010000}"/>
    <hyperlink ref="C150" r:id="rId297" xr:uid="{00000000-0004-0000-0000-000028010000}"/>
    <hyperlink ref="F150" r:id="rId298" xr:uid="{00000000-0004-0000-0000-000029010000}"/>
    <hyperlink ref="C151" r:id="rId299" xr:uid="{00000000-0004-0000-0000-00002A010000}"/>
    <hyperlink ref="F151" r:id="rId300" xr:uid="{00000000-0004-0000-0000-00002B010000}"/>
    <hyperlink ref="C152" r:id="rId301" xr:uid="{00000000-0004-0000-0000-00002C010000}"/>
    <hyperlink ref="F152" r:id="rId302" xr:uid="{00000000-0004-0000-0000-00002D010000}"/>
    <hyperlink ref="C153" r:id="rId303" xr:uid="{00000000-0004-0000-0000-00002E010000}"/>
    <hyperlink ref="F153" r:id="rId304" xr:uid="{00000000-0004-0000-0000-00002F010000}"/>
    <hyperlink ref="C154" r:id="rId305" xr:uid="{00000000-0004-0000-0000-000030010000}"/>
    <hyperlink ref="F154" r:id="rId306" xr:uid="{00000000-0004-0000-0000-000031010000}"/>
    <hyperlink ref="C155" r:id="rId307" xr:uid="{00000000-0004-0000-0000-000032010000}"/>
    <hyperlink ref="F155" r:id="rId308" xr:uid="{00000000-0004-0000-0000-000033010000}"/>
    <hyperlink ref="C156" r:id="rId309" xr:uid="{00000000-0004-0000-0000-000034010000}"/>
    <hyperlink ref="F156" r:id="rId310" xr:uid="{00000000-0004-0000-0000-000035010000}"/>
    <hyperlink ref="C157" r:id="rId311" xr:uid="{00000000-0004-0000-0000-000036010000}"/>
    <hyperlink ref="F157" r:id="rId312" xr:uid="{00000000-0004-0000-0000-000037010000}"/>
    <hyperlink ref="C158" r:id="rId313" xr:uid="{00000000-0004-0000-0000-000038010000}"/>
    <hyperlink ref="F158" r:id="rId314" xr:uid="{00000000-0004-0000-0000-000039010000}"/>
    <hyperlink ref="C159" r:id="rId315" xr:uid="{00000000-0004-0000-0000-00003A010000}"/>
    <hyperlink ref="F159" r:id="rId316" xr:uid="{00000000-0004-0000-0000-00003B010000}"/>
    <hyperlink ref="C160" r:id="rId317" xr:uid="{00000000-0004-0000-0000-00003C010000}"/>
    <hyperlink ref="F160" r:id="rId318" xr:uid="{00000000-0004-0000-0000-00003D010000}"/>
    <hyperlink ref="C161" r:id="rId319" xr:uid="{00000000-0004-0000-0000-00003E010000}"/>
    <hyperlink ref="F161" r:id="rId320" xr:uid="{00000000-0004-0000-0000-00003F010000}"/>
    <hyperlink ref="C162" r:id="rId321" xr:uid="{00000000-0004-0000-0000-000040010000}"/>
    <hyperlink ref="F162" r:id="rId322" xr:uid="{00000000-0004-0000-0000-000041010000}"/>
    <hyperlink ref="C163" r:id="rId323" xr:uid="{00000000-0004-0000-0000-000042010000}"/>
    <hyperlink ref="F163" r:id="rId324" xr:uid="{00000000-0004-0000-0000-000043010000}"/>
    <hyperlink ref="C164" r:id="rId325" xr:uid="{00000000-0004-0000-0000-000044010000}"/>
    <hyperlink ref="F164" r:id="rId326" xr:uid="{00000000-0004-0000-0000-000045010000}"/>
    <hyperlink ref="C165" r:id="rId327" xr:uid="{00000000-0004-0000-0000-000046010000}"/>
    <hyperlink ref="F165" r:id="rId328" xr:uid="{00000000-0004-0000-0000-000047010000}"/>
    <hyperlink ref="C166" r:id="rId329" xr:uid="{00000000-0004-0000-0000-000048010000}"/>
    <hyperlink ref="F166" r:id="rId330" xr:uid="{00000000-0004-0000-0000-000049010000}"/>
    <hyperlink ref="C167" r:id="rId331" xr:uid="{00000000-0004-0000-0000-00004A010000}"/>
    <hyperlink ref="F167" r:id="rId332" xr:uid="{00000000-0004-0000-0000-00004B010000}"/>
    <hyperlink ref="C168" r:id="rId333" xr:uid="{00000000-0004-0000-0000-00004C010000}"/>
    <hyperlink ref="F168" r:id="rId334" xr:uid="{00000000-0004-0000-0000-00004D010000}"/>
    <hyperlink ref="C169" r:id="rId335" xr:uid="{00000000-0004-0000-0000-00004E010000}"/>
    <hyperlink ref="F169" r:id="rId336" xr:uid="{00000000-0004-0000-0000-00004F010000}"/>
    <hyperlink ref="C170" r:id="rId337" xr:uid="{00000000-0004-0000-0000-000050010000}"/>
    <hyperlink ref="F170" r:id="rId338" xr:uid="{00000000-0004-0000-0000-000051010000}"/>
    <hyperlink ref="C171" r:id="rId339" xr:uid="{00000000-0004-0000-0000-000052010000}"/>
    <hyperlink ref="F171" r:id="rId340" xr:uid="{00000000-0004-0000-0000-000053010000}"/>
    <hyperlink ref="C172" r:id="rId341" xr:uid="{00000000-0004-0000-0000-000054010000}"/>
    <hyperlink ref="F172" r:id="rId342" xr:uid="{00000000-0004-0000-0000-000055010000}"/>
    <hyperlink ref="C173" r:id="rId343" xr:uid="{00000000-0004-0000-0000-000056010000}"/>
    <hyperlink ref="F173" r:id="rId344" xr:uid="{00000000-0004-0000-0000-000057010000}"/>
    <hyperlink ref="C174" r:id="rId345" xr:uid="{00000000-0004-0000-0000-000058010000}"/>
    <hyperlink ref="F174" r:id="rId346" xr:uid="{00000000-0004-0000-0000-000059010000}"/>
    <hyperlink ref="C175" r:id="rId347" xr:uid="{00000000-0004-0000-0000-00005A010000}"/>
    <hyperlink ref="F175" r:id="rId348" xr:uid="{00000000-0004-0000-0000-00005B010000}"/>
    <hyperlink ref="C176" r:id="rId349" xr:uid="{00000000-0004-0000-0000-00005C010000}"/>
    <hyperlink ref="F176" r:id="rId350" xr:uid="{00000000-0004-0000-0000-00005D010000}"/>
    <hyperlink ref="C177" r:id="rId351" xr:uid="{00000000-0004-0000-0000-00005E010000}"/>
    <hyperlink ref="F177" r:id="rId352" xr:uid="{00000000-0004-0000-0000-00005F010000}"/>
    <hyperlink ref="C178" r:id="rId353" xr:uid="{00000000-0004-0000-0000-000060010000}"/>
    <hyperlink ref="F178" r:id="rId354" xr:uid="{00000000-0004-0000-0000-000061010000}"/>
    <hyperlink ref="C179" r:id="rId355" xr:uid="{00000000-0004-0000-0000-000062010000}"/>
    <hyperlink ref="F179" r:id="rId356" xr:uid="{00000000-0004-0000-0000-000063010000}"/>
    <hyperlink ref="C180" r:id="rId357" xr:uid="{00000000-0004-0000-0000-000064010000}"/>
    <hyperlink ref="F180" r:id="rId358" xr:uid="{00000000-0004-0000-0000-000065010000}"/>
    <hyperlink ref="C181" r:id="rId359" xr:uid="{00000000-0004-0000-0000-000066010000}"/>
    <hyperlink ref="F181" r:id="rId360" xr:uid="{00000000-0004-0000-0000-000067010000}"/>
    <hyperlink ref="C182" r:id="rId361" xr:uid="{00000000-0004-0000-0000-000068010000}"/>
    <hyperlink ref="F182" r:id="rId362" xr:uid="{00000000-0004-0000-0000-000069010000}"/>
    <hyperlink ref="C183" r:id="rId363" xr:uid="{00000000-0004-0000-0000-00006A010000}"/>
    <hyperlink ref="F183" r:id="rId364" xr:uid="{00000000-0004-0000-0000-00006B010000}"/>
    <hyperlink ref="C184" r:id="rId365" xr:uid="{00000000-0004-0000-0000-00006C010000}"/>
    <hyperlink ref="F184" r:id="rId366" xr:uid="{00000000-0004-0000-0000-00006D010000}"/>
    <hyperlink ref="C185" r:id="rId367" xr:uid="{00000000-0004-0000-0000-00006E010000}"/>
    <hyperlink ref="F185" r:id="rId368" xr:uid="{00000000-0004-0000-0000-00006F010000}"/>
    <hyperlink ref="C186" r:id="rId369" xr:uid="{00000000-0004-0000-0000-000070010000}"/>
    <hyperlink ref="F186" r:id="rId370" xr:uid="{00000000-0004-0000-0000-000071010000}"/>
    <hyperlink ref="C187" r:id="rId371" xr:uid="{00000000-0004-0000-0000-000072010000}"/>
    <hyperlink ref="F187" r:id="rId372" xr:uid="{00000000-0004-0000-0000-000073010000}"/>
    <hyperlink ref="C188" r:id="rId373" xr:uid="{00000000-0004-0000-0000-000074010000}"/>
    <hyperlink ref="F188" r:id="rId374" xr:uid="{00000000-0004-0000-0000-000075010000}"/>
    <hyperlink ref="C189" r:id="rId375" xr:uid="{00000000-0004-0000-0000-000076010000}"/>
    <hyperlink ref="F189" r:id="rId376" xr:uid="{00000000-0004-0000-0000-000077010000}"/>
    <hyperlink ref="C190" r:id="rId377" xr:uid="{00000000-0004-0000-0000-000078010000}"/>
    <hyperlink ref="F190" r:id="rId378" xr:uid="{00000000-0004-0000-0000-000079010000}"/>
    <hyperlink ref="C191" r:id="rId379" xr:uid="{00000000-0004-0000-0000-00007A010000}"/>
    <hyperlink ref="F191" r:id="rId380" xr:uid="{00000000-0004-0000-0000-00007B010000}"/>
    <hyperlink ref="C192" r:id="rId381" xr:uid="{00000000-0004-0000-0000-00007C010000}"/>
    <hyperlink ref="F192" r:id="rId382" xr:uid="{00000000-0004-0000-0000-00007D010000}"/>
    <hyperlink ref="C193" r:id="rId383" xr:uid="{00000000-0004-0000-0000-00007E010000}"/>
    <hyperlink ref="F193" r:id="rId384" xr:uid="{00000000-0004-0000-0000-00007F010000}"/>
    <hyperlink ref="C194" r:id="rId385" xr:uid="{00000000-0004-0000-0000-000080010000}"/>
    <hyperlink ref="F194" r:id="rId386" xr:uid="{00000000-0004-0000-0000-000081010000}"/>
    <hyperlink ref="C195" r:id="rId387" xr:uid="{00000000-0004-0000-0000-000082010000}"/>
    <hyperlink ref="F195" r:id="rId388" xr:uid="{00000000-0004-0000-0000-000083010000}"/>
    <hyperlink ref="C196" r:id="rId389" xr:uid="{00000000-0004-0000-0000-000084010000}"/>
    <hyperlink ref="F196" r:id="rId390" xr:uid="{00000000-0004-0000-0000-000085010000}"/>
    <hyperlink ref="C197" r:id="rId391" xr:uid="{00000000-0004-0000-0000-000086010000}"/>
    <hyperlink ref="F197" r:id="rId392" xr:uid="{00000000-0004-0000-0000-000087010000}"/>
    <hyperlink ref="C198" r:id="rId393" xr:uid="{00000000-0004-0000-0000-000088010000}"/>
    <hyperlink ref="F198" r:id="rId394" xr:uid="{00000000-0004-0000-0000-000089010000}"/>
    <hyperlink ref="C199" r:id="rId395" xr:uid="{00000000-0004-0000-0000-00008A010000}"/>
    <hyperlink ref="F199" r:id="rId396" xr:uid="{00000000-0004-0000-0000-00008B010000}"/>
    <hyperlink ref="C200" r:id="rId397" xr:uid="{00000000-0004-0000-0000-00008C010000}"/>
    <hyperlink ref="F200" r:id="rId398" xr:uid="{00000000-0004-0000-0000-00008D010000}"/>
    <hyperlink ref="C201" r:id="rId399" xr:uid="{00000000-0004-0000-0000-00008E010000}"/>
    <hyperlink ref="F201" r:id="rId400" xr:uid="{00000000-0004-0000-0000-00008F010000}"/>
    <hyperlink ref="C202" r:id="rId401" xr:uid="{00000000-0004-0000-0000-000090010000}"/>
    <hyperlink ref="F202" r:id="rId402" xr:uid="{00000000-0004-0000-0000-000091010000}"/>
    <hyperlink ref="C203" r:id="rId403" xr:uid="{00000000-0004-0000-0000-000092010000}"/>
    <hyperlink ref="F203" r:id="rId404" xr:uid="{00000000-0004-0000-0000-000093010000}"/>
    <hyperlink ref="C204" r:id="rId405" xr:uid="{00000000-0004-0000-0000-000094010000}"/>
    <hyperlink ref="F204" r:id="rId406" xr:uid="{00000000-0004-0000-0000-000095010000}"/>
    <hyperlink ref="C205" r:id="rId407" xr:uid="{00000000-0004-0000-0000-000096010000}"/>
    <hyperlink ref="E205" r:id="rId408" xr:uid="{00000000-0004-0000-0000-000097010000}"/>
    <hyperlink ref="F205" r:id="rId409" xr:uid="{00000000-0004-0000-0000-000098010000}"/>
    <hyperlink ref="C206" r:id="rId410" xr:uid="{00000000-0004-0000-0000-000099010000}"/>
    <hyperlink ref="F206" r:id="rId411" xr:uid="{00000000-0004-0000-0000-00009A010000}"/>
    <hyperlink ref="C207" r:id="rId412" xr:uid="{00000000-0004-0000-0000-00009B010000}"/>
    <hyperlink ref="F207" r:id="rId413" xr:uid="{00000000-0004-0000-0000-00009C010000}"/>
    <hyperlink ref="C208" r:id="rId414" xr:uid="{00000000-0004-0000-0000-00009D010000}"/>
    <hyperlink ref="F208" r:id="rId415" xr:uid="{00000000-0004-0000-0000-00009E010000}"/>
    <hyperlink ref="C209" r:id="rId416" xr:uid="{00000000-0004-0000-0000-00009F010000}"/>
    <hyperlink ref="F209" r:id="rId417" xr:uid="{00000000-0004-0000-0000-0000A0010000}"/>
    <hyperlink ref="C210" r:id="rId418" xr:uid="{00000000-0004-0000-0000-0000A1010000}"/>
    <hyperlink ref="F210" r:id="rId419" xr:uid="{00000000-0004-0000-0000-0000A2010000}"/>
    <hyperlink ref="C211" r:id="rId420" xr:uid="{00000000-0004-0000-0000-0000A3010000}"/>
    <hyperlink ref="F211" r:id="rId421" xr:uid="{00000000-0004-0000-0000-0000A4010000}"/>
    <hyperlink ref="C212" r:id="rId422" xr:uid="{00000000-0004-0000-0000-0000A5010000}"/>
    <hyperlink ref="F212" r:id="rId423" xr:uid="{00000000-0004-0000-0000-0000A6010000}"/>
    <hyperlink ref="C213" r:id="rId424" xr:uid="{00000000-0004-0000-0000-0000A7010000}"/>
    <hyperlink ref="F213" r:id="rId425" xr:uid="{00000000-0004-0000-0000-0000A8010000}"/>
    <hyperlink ref="C214" r:id="rId426" xr:uid="{00000000-0004-0000-0000-0000A9010000}"/>
    <hyperlink ref="F214" r:id="rId427" xr:uid="{00000000-0004-0000-0000-0000AA010000}"/>
    <hyperlink ref="C215" r:id="rId428" xr:uid="{00000000-0004-0000-0000-0000AB010000}"/>
    <hyperlink ref="F215" r:id="rId429" xr:uid="{00000000-0004-0000-0000-0000AC010000}"/>
    <hyperlink ref="C216" r:id="rId430" xr:uid="{00000000-0004-0000-0000-0000AD010000}"/>
    <hyperlink ref="F216" r:id="rId431" xr:uid="{00000000-0004-0000-0000-0000AE010000}"/>
    <hyperlink ref="C217" r:id="rId432" xr:uid="{00000000-0004-0000-0000-0000AF010000}"/>
    <hyperlink ref="F217" r:id="rId433" xr:uid="{00000000-0004-0000-0000-0000B0010000}"/>
    <hyperlink ref="C218" r:id="rId434" xr:uid="{00000000-0004-0000-0000-0000B1010000}"/>
    <hyperlink ref="F218" r:id="rId435" xr:uid="{00000000-0004-0000-0000-0000B2010000}"/>
    <hyperlink ref="C219" r:id="rId436" xr:uid="{00000000-0004-0000-0000-0000B3010000}"/>
    <hyperlink ref="F219" r:id="rId437" xr:uid="{00000000-0004-0000-0000-0000B4010000}"/>
    <hyperlink ref="C220" r:id="rId438" xr:uid="{00000000-0004-0000-0000-0000B5010000}"/>
    <hyperlink ref="F220" r:id="rId439" xr:uid="{00000000-0004-0000-0000-0000B6010000}"/>
    <hyperlink ref="C221" r:id="rId440" xr:uid="{00000000-0004-0000-0000-0000B7010000}"/>
    <hyperlink ref="F221" r:id="rId441" xr:uid="{00000000-0004-0000-0000-0000B8010000}"/>
    <hyperlink ref="C222" r:id="rId442" xr:uid="{00000000-0004-0000-0000-0000B9010000}"/>
    <hyperlink ref="F222" r:id="rId443" xr:uid="{00000000-0004-0000-0000-0000BA010000}"/>
    <hyperlink ref="C223" r:id="rId444" xr:uid="{00000000-0004-0000-0000-0000BB010000}"/>
    <hyperlink ref="F223" r:id="rId445" xr:uid="{00000000-0004-0000-0000-0000BC010000}"/>
    <hyperlink ref="C224" r:id="rId446" xr:uid="{00000000-0004-0000-0000-0000BD010000}"/>
    <hyperlink ref="F224" r:id="rId447" xr:uid="{00000000-0004-0000-0000-0000BE010000}"/>
    <hyperlink ref="C225" r:id="rId448" xr:uid="{00000000-0004-0000-0000-0000BF010000}"/>
    <hyperlink ref="F225" r:id="rId449" xr:uid="{00000000-0004-0000-0000-0000C0010000}"/>
    <hyperlink ref="C226" r:id="rId450" xr:uid="{00000000-0004-0000-0000-0000C1010000}"/>
    <hyperlink ref="F226" r:id="rId451" xr:uid="{00000000-0004-0000-0000-0000C2010000}"/>
    <hyperlink ref="C227" r:id="rId452" xr:uid="{00000000-0004-0000-0000-0000C3010000}"/>
    <hyperlink ref="F227" r:id="rId453" xr:uid="{00000000-0004-0000-0000-0000C4010000}"/>
    <hyperlink ref="C228" r:id="rId454" xr:uid="{00000000-0004-0000-0000-0000C5010000}"/>
    <hyperlink ref="F228" r:id="rId455" xr:uid="{00000000-0004-0000-0000-0000C6010000}"/>
    <hyperlink ref="C229" r:id="rId456" xr:uid="{00000000-0004-0000-0000-0000C7010000}"/>
    <hyperlink ref="F229" r:id="rId457" xr:uid="{00000000-0004-0000-0000-0000C8010000}"/>
    <hyperlink ref="C230" r:id="rId458" xr:uid="{00000000-0004-0000-0000-0000C9010000}"/>
    <hyperlink ref="F230" r:id="rId459" xr:uid="{00000000-0004-0000-0000-0000CA010000}"/>
    <hyperlink ref="C231" r:id="rId460" xr:uid="{00000000-0004-0000-0000-0000CB010000}"/>
    <hyperlink ref="F231" r:id="rId461" xr:uid="{00000000-0004-0000-0000-0000CC010000}"/>
    <hyperlink ref="C232" r:id="rId462" xr:uid="{00000000-0004-0000-0000-0000CD010000}"/>
    <hyperlink ref="F232" r:id="rId463" xr:uid="{00000000-0004-0000-0000-0000CE010000}"/>
    <hyperlink ref="C233" r:id="rId464" xr:uid="{00000000-0004-0000-0000-0000CF010000}"/>
    <hyperlink ref="F233" r:id="rId465" xr:uid="{00000000-0004-0000-0000-0000D0010000}"/>
    <hyperlink ref="C234" r:id="rId466" xr:uid="{00000000-0004-0000-0000-0000D1010000}"/>
    <hyperlink ref="F234" r:id="rId467" xr:uid="{00000000-0004-0000-0000-0000D2010000}"/>
    <hyperlink ref="C235" r:id="rId468" xr:uid="{00000000-0004-0000-0000-0000D3010000}"/>
    <hyperlink ref="F235" r:id="rId469" xr:uid="{00000000-0004-0000-0000-0000D4010000}"/>
    <hyperlink ref="C236" r:id="rId470" xr:uid="{00000000-0004-0000-0000-0000D5010000}"/>
    <hyperlink ref="F236" r:id="rId471" xr:uid="{00000000-0004-0000-0000-0000D601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Main</dc:creator>
  <cp:lastModifiedBy>Main</cp:lastModifiedBy>
  <dcterms:created xsi:type="dcterms:W3CDTF">2023-07-07T16:47:00Z</dcterms:created>
  <dcterms:modified xsi:type="dcterms:W3CDTF">2023-07-07T16:54:18Z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538961B81FFF4D6DB541BBF8D6AF931D</vt:lpwstr>
  </property>
  <property fmtid="{D5CDD505-2E9C-101B-9397-08002B2CF9AE}" pid="3" name="KSOProductBuildVer">
    <vt:lpwstr>2057-11.2.0.11417</vt:lpwstr>
  </property>
</Properties>
</file>